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2" windowWidth="15576" windowHeight="10800" tabRatio="761" firstSheet="4" activeTab="5"/>
  </bookViews>
  <sheets>
    <sheet name="T1 - Budget Général" sheetId="1" r:id="rId1"/>
    <sheet name="T2 - Coûts de Gestion" sheetId="2" r:id="rId2"/>
    <sheet name="T3 - Coûts Administration" sheetId="3" r:id="rId3"/>
    <sheet name="T4 - Coûts Opérationnels - OS1" sheetId="5" r:id="rId4"/>
    <sheet name="T4 - Coûts Opérationnels - OS2" sheetId="6" r:id="rId5"/>
    <sheet name="T4 - Coûts Opérationnels - OS3" sheetId="8" r:id="rId6"/>
    <sheet name="T5 - B.G. par ACNG" sheetId="4" r:id="rId7"/>
  </sheets>
  <calcPr calcId="145621"/>
</workbook>
</file>

<file path=xl/calcChain.xml><?xml version="1.0" encoding="utf-8"?>
<calcChain xmlns="http://schemas.openxmlformats.org/spreadsheetml/2006/main">
  <c r="O53" i="4" l="1"/>
  <c r="N53" i="4"/>
  <c r="M53" i="4"/>
  <c r="L53" i="4"/>
  <c r="J53" i="4"/>
  <c r="I53" i="4"/>
  <c r="H53" i="4"/>
  <c r="K53" i="4" s="1"/>
  <c r="F53" i="4"/>
  <c r="E53" i="4"/>
  <c r="D53" i="4"/>
  <c r="G53" i="4" s="1"/>
  <c r="P52" i="4"/>
  <c r="K52" i="4"/>
  <c r="G52" i="4"/>
  <c r="P51" i="4"/>
  <c r="K51" i="4"/>
  <c r="G51" i="4"/>
  <c r="P50" i="4"/>
  <c r="K50" i="4"/>
  <c r="G50" i="4"/>
  <c r="Q50" i="4" s="1"/>
  <c r="P49" i="4"/>
  <c r="K49" i="4"/>
  <c r="G49" i="4"/>
  <c r="Q49" i="4" s="1"/>
  <c r="P48" i="4"/>
  <c r="K48" i="4"/>
  <c r="G48" i="4"/>
  <c r="Q46" i="4"/>
  <c r="L31" i="4"/>
  <c r="O27" i="4"/>
  <c r="O33" i="4" s="1"/>
  <c r="O39" i="4" s="1"/>
  <c r="N27" i="4"/>
  <c r="N33" i="4" s="1"/>
  <c r="N39" i="4" s="1"/>
  <c r="M27" i="4"/>
  <c r="M33" i="4" s="1"/>
  <c r="M39" i="4" s="1"/>
  <c r="L27" i="4"/>
  <c r="L33" i="4" s="1"/>
  <c r="I27" i="4"/>
  <c r="I33" i="4" s="1"/>
  <c r="I39" i="4" s="1"/>
  <c r="H27" i="4"/>
  <c r="F27" i="4"/>
  <c r="F33" i="4" s="1"/>
  <c r="F39" i="4" s="1"/>
  <c r="E27" i="4"/>
  <c r="E33" i="4" s="1"/>
  <c r="E39" i="4" s="1"/>
  <c r="D27" i="4"/>
  <c r="O26" i="4"/>
  <c r="O32" i="4" s="1"/>
  <c r="O38" i="4" s="1"/>
  <c r="N26" i="4"/>
  <c r="N32" i="4" s="1"/>
  <c r="N38" i="4" s="1"/>
  <c r="M26" i="4"/>
  <c r="M32" i="4" s="1"/>
  <c r="M38" i="4" s="1"/>
  <c r="L26" i="4"/>
  <c r="L32" i="4" s="1"/>
  <c r="I26" i="4"/>
  <c r="I32" i="4" s="1"/>
  <c r="I38" i="4" s="1"/>
  <c r="H26" i="4"/>
  <c r="H32" i="4" s="1"/>
  <c r="F26" i="4"/>
  <c r="F32" i="4" s="1"/>
  <c r="F38" i="4" s="1"/>
  <c r="E26" i="4"/>
  <c r="E32" i="4" s="1"/>
  <c r="E38" i="4" s="1"/>
  <c r="D26" i="4"/>
  <c r="D32" i="4" s="1"/>
  <c r="O25" i="4"/>
  <c r="O31" i="4" s="1"/>
  <c r="O37" i="4" s="1"/>
  <c r="N25" i="4"/>
  <c r="N31" i="4" s="1"/>
  <c r="N37" i="4" s="1"/>
  <c r="M25" i="4"/>
  <c r="M31" i="4" s="1"/>
  <c r="M37" i="4" s="1"/>
  <c r="L25" i="4"/>
  <c r="I25" i="4"/>
  <c r="I31" i="4" s="1"/>
  <c r="I37" i="4" s="1"/>
  <c r="H25" i="4"/>
  <c r="H31" i="4" s="1"/>
  <c r="F25" i="4"/>
  <c r="F31" i="4" s="1"/>
  <c r="F37" i="4" s="1"/>
  <c r="E25" i="4"/>
  <c r="E31" i="4" s="1"/>
  <c r="E37" i="4" s="1"/>
  <c r="D25" i="4"/>
  <c r="O24" i="4"/>
  <c r="O30" i="4" s="1"/>
  <c r="O36" i="4" s="1"/>
  <c r="N24" i="4"/>
  <c r="N28" i="4" s="1"/>
  <c r="M24" i="4"/>
  <c r="M30" i="4" s="1"/>
  <c r="M36" i="4" s="1"/>
  <c r="L24" i="4"/>
  <c r="L30" i="4" s="1"/>
  <c r="I24" i="4"/>
  <c r="I30" i="4" s="1"/>
  <c r="I36" i="4" s="1"/>
  <c r="H24" i="4"/>
  <c r="H30" i="4" s="1"/>
  <c r="F24" i="4"/>
  <c r="F30" i="4" s="1"/>
  <c r="F36" i="4" s="1"/>
  <c r="E24" i="4"/>
  <c r="E30" i="4" s="1"/>
  <c r="E36" i="4" s="1"/>
  <c r="D24" i="4"/>
  <c r="D30" i="4" s="1"/>
  <c r="O23" i="4"/>
  <c r="O29" i="4" s="1"/>
  <c r="N23" i="4"/>
  <c r="N29" i="4" s="1"/>
  <c r="M23" i="4"/>
  <c r="L23" i="4"/>
  <c r="L28" i="4" s="1"/>
  <c r="I23" i="4"/>
  <c r="I28" i="4" s="1"/>
  <c r="H23" i="4"/>
  <c r="H29" i="4" s="1"/>
  <c r="F23" i="4"/>
  <c r="F29" i="4" s="1"/>
  <c r="E23" i="4"/>
  <c r="E28" i="4" s="1"/>
  <c r="D23" i="4"/>
  <c r="O22" i="4"/>
  <c r="N22" i="4"/>
  <c r="M22" i="4"/>
  <c r="L22" i="4"/>
  <c r="I22" i="4"/>
  <c r="H22" i="4"/>
  <c r="F22" i="4"/>
  <c r="E22" i="4"/>
  <c r="D22" i="4"/>
  <c r="P21" i="4"/>
  <c r="K21" i="4"/>
  <c r="G21" i="4"/>
  <c r="P20" i="4"/>
  <c r="K20" i="4"/>
  <c r="G20" i="4"/>
  <c r="P19" i="4"/>
  <c r="K19" i="4"/>
  <c r="G19" i="4"/>
  <c r="P18" i="4"/>
  <c r="K18" i="4"/>
  <c r="G18" i="4"/>
  <c r="P17" i="4"/>
  <c r="K17" i="4"/>
  <c r="G17" i="4"/>
  <c r="O16" i="4"/>
  <c r="N16" i="4"/>
  <c r="M16" i="4"/>
  <c r="L16" i="4"/>
  <c r="I16" i="4"/>
  <c r="H16" i="4"/>
  <c r="F16" i="4"/>
  <c r="E16" i="4"/>
  <c r="D16" i="4"/>
  <c r="P15" i="4"/>
  <c r="K15" i="4"/>
  <c r="G15" i="4"/>
  <c r="P14" i="4"/>
  <c r="K14" i="4"/>
  <c r="G14" i="4"/>
  <c r="P13" i="4"/>
  <c r="K13" i="4"/>
  <c r="G13" i="4"/>
  <c r="Q13" i="4" s="1"/>
  <c r="P12" i="4"/>
  <c r="K12" i="4"/>
  <c r="G12" i="4"/>
  <c r="P11" i="4"/>
  <c r="K11" i="4"/>
  <c r="G11" i="4"/>
  <c r="O10" i="4"/>
  <c r="N10" i="4"/>
  <c r="M10" i="4"/>
  <c r="L10" i="4"/>
  <c r="I10" i="4"/>
  <c r="H10" i="4"/>
  <c r="F10" i="4"/>
  <c r="E10" i="4"/>
  <c r="D10" i="4"/>
  <c r="G10" i="4" s="1"/>
  <c r="P9" i="4"/>
  <c r="G9" i="4"/>
  <c r="P8" i="4"/>
  <c r="K8" i="4"/>
  <c r="J26" i="4"/>
  <c r="J32" i="4" s="1"/>
  <c r="J38" i="4" s="1"/>
  <c r="G8" i="4"/>
  <c r="P7" i="4"/>
  <c r="K7" i="4"/>
  <c r="G7" i="4"/>
  <c r="P6" i="4"/>
  <c r="K6" i="4"/>
  <c r="G6" i="4"/>
  <c r="P5" i="4"/>
  <c r="G5" i="4"/>
  <c r="F59" i="8"/>
  <c r="E59" i="8"/>
  <c r="D59" i="8"/>
  <c r="C59" i="8"/>
  <c r="G59" i="8" s="1"/>
  <c r="B59" i="8"/>
  <c r="G58" i="8"/>
  <c r="G57" i="8"/>
  <c r="G56" i="8"/>
  <c r="F53" i="8"/>
  <c r="E53" i="8"/>
  <c r="D53" i="8"/>
  <c r="C53" i="8"/>
  <c r="B53" i="8"/>
  <c r="G53" i="8" s="1"/>
  <c r="G52" i="8"/>
  <c r="G51" i="8"/>
  <c r="G50" i="8"/>
  <c r="F47" i="8"/>
  <c r="E47" i="8"/>
  <c r="D47" i="8"/>
  <c r="C47" i="8"/>
  <c r="B47" i="8"/>
  <c r="G47" i="8" s="1"/>
  <c r="G46" i="8"/>
  <c r="G45" i="8"/>
  <c r="G44" i="8"/>
  <c r="F41" i="8"/>
  <c r="E41" i="8"/>
  <c r="D41" i="8"/>
  <c r="C41" i="8"/>
  <c r="B41" i="8"/>
  <c r="G41" i="8" s="1"/>
  <c r="G40" i="8"/>
  <c r="G39" i="8"/>
  <c r="G38" i="8"/>
  <c r="F35" i="8"/>
  <c r="E35" i="8"/>
  <c r="D35" i="8"/>
  <c r="C35" i="8"/>
  <c r="G35" i="8" s="1"/>
  <c r="B35" i="8"/>
  <c r="G34" i="8"/>
  <c r="G33" i="8"/>
  <c r="F30" i="8"/>
  <c r="E30" i="8"/>
  <c r="D30" i="8"/>
  <c r="C30" i="8"/>
  <c r="G30" i="8" s="1"/>
  <c r="B30" i="8"/>
  <c r="G29" i="8"/>
  <c r="G28" i="8"/>
  <c r="F25" i="8"/>
  <c r="F22" i="8" s="1"/>
  <c r="E25" i="8"/>
  <c r="D25" i="8"/>
  <c r="C25" i="8"/>
  <c r="B25" i="8"/>
  <c r="G25" i="8" s="1"/>
  <c r="F24" i="8"/>
  <c r="E24" i="8"/>
  <c r="D24" i="8"/>
  <c r="C24" i="8"/>
  <c r="B24" i="8"/>
  <c r="F23" i="8"/>
  <c r="E23" i="8"/>
  <c r="D23" i="8"/>
  <c r="D22" i="8" s="1"/>
  <c r="C23" i="8"/>
  <c r="B23" i="8"/>
  <c r="E22" i="8"/>
  <c r="G21" i="8"/>
  <c r="G20" i="8"/>
  <c r="G19" i="8"/>
  <c r="F18" i="8"/>
  <c r="E18" i="8"/>
  <c r="D18" i="8"/>
  <c r="C18" i="8"/>
  <c r="B18" i="8"/>
  <c r="G17" i="8"/>
  <c r="G16" i="8"/>
  <c r="G15" i="8"/>
  <c r="F14" i="8"/>
  <c r="E14" i="8"/>
  <c r="D14" i="8"/>
  <c r="C14" i="8"/>
  <c r="G14" i="8" s="1"/>
  <c r="B14" i="8"/>
  <c r="G13" i="8"/>
  <c r="G12" i="8"/>
  <c r="G11" i="8"/>
  <c r="F10" i="8"/>
  <c r="E10" i="8"/>
  <c r="D10" i="8"/>
  <c r="C10" i="8"/>
  <c r="G10" i="8" s="1"/>
  <c r="B10" i="8"/>
  <c r="G9" i="8"/>
  <c r="G8" i="8"/>
  <c r="G7" i="8"/>
  <c r="F6" i="8"/>
  <c r="E6" i="8"/>
  <c r="D6" i="8"/>
  <c r="C6" i="8"/>
  <c r="B6" i="8"/>
  <c r="G6" i="8" s="1"/>
  <c r="F59" i="6"/>
  <c r="E59" i="6"/>
  <c r="D59" i="6"/>
  <c r="C59" i="6"/>
  <c r="B59" i="6"/>
  <c r="G59" i="6" s="1"/>
  <c r="G58" i="6"/>
  <c r="G57" i="6"/>
  <c r="G56" i="6"/>
  <c r="F53" i="6"/>
  <c r="E53" i="6"/>
  <c r="D53" i="6"/>
  <c r="C53" i="6"/>
  <c r="B53" i="6"/>
  <c r="G53" i="6" s="1"/>
  <c r="G52" i="6"/>
  <c r="G51" i="6"/>
  <c r="G50" i="6"/>
  <c r="F47" i="6"/>
  <c r="E47" i="6"/>
  <c r="D47" i="6"/>
  <c r="C47" i="6"/>
  <c r="G47" i="6" s="1"/>
  <c r="B47" i="6"/>
  <c r="G46" i="6"/>
  <c r="G45" i="6"/>
  <c r="G44" i="6"/>
  <c r="F41" i="6"/>
  <c r="E41" i="6"/>
  <c r="D41" i="6"/>
  <c r="C41" i="6"/>
  <c r="B41" i="6"/>
  <c r="G41" i="6" s="1"/>
  <c r="G40" i="6"/>
  <c r="G39" i="6"/>
  <c r="G38" i="6"/>
  <c r="F35" i="6"/>
  <c r="E35" i="6"/>
  <c r="D35" i="6"/>
  <c r="C35" i="6"/>
  <c r="B35" i="6"/>
  <c r="G35" i="6" s="1"/>
  <c r="G34" i="6"/>
  <c r="G33" i="6"/>
  <c r="F30" i="6"/>
  <c r="E30" i="6"/>
  <c r="D30" i="6"/>
  <c r="C30" i="6"/>
  <c r="B30" i="6"/>
  <c r="G30" i="6" s="1"/>
  <c r="G29" i="6"/>
  <c r="G28" i="6"/>
  <c r="F25" i="6"/>
  <c r="E25" i="6"/>
  <c r="D25" i="6"/>
  <c r="C25" i="6"/>
  <c r="B25" i="6"/>
  <c r="F24" i="6"/>
  <c r="E24" i="6"/>
  <c r="D24" i="6"/>
  <c r="D22" i="6" s="1"/>
  <c r="C24" i="6"/>
  <c r="B24" i="6"/>
  <c r="F23" i="6"/>
  <c r="F22" i="6" s="1"/>
  <c r="E23" i="6"/>
  <c r="E22" i="6" s="1"/>
  <c r="D23" i="6"/>
  <c r="C23" i="6"/>
  <c r="B23" i="6"/>
  <c r="B22" i="6" s="1"/>
  <c r="C22" i="6"/>
  <c r="G21" i="6"/>
  <c r="G20" i="6"/>
  <c r="G19" i="6"/>
  <c r="F18" i="6"/>
  <c r="E18" i="6"/>
  <c r="D18" i="6"/>
  <c r="C18" i="6"/>
  <c r="B18" i="6"/>
  <c r="G18" i="6" s="1"/>
  <c r="G17" i="6"/>
  <c r="G16" i="6"/>
  <c r="G15" i="6"/>
  <c r="F14" i="6"/>
  <c r="E14" i="6"/>
  <c r="D14" i="6"/>
  <c r="C14" i="6"/>
  <c r="B14" i="6"/>
  <c r="G14" i="6" s="1"/>
  <c r="G13" i="6"/>
  <c r="G12" i="6"/>
  <c r="G11" i="6"/>
  <c r="F10" i="6"/>
  <c r="E10" i="6"/>
  <c r="D10" i="6"/>
  <c r="C10" i="6"/>
  <c r="B10" i="6"/>
  <c r="G10" i="6" s="1"/>
  <c r="G9" i="6"/>
  <c r="G8" i="6"/>
  <c r="G7" i="6"/>
  <c r="F6" i="6"/>
  <c r="E6" i="6"/>
  <c r="D6" i="6"/>
  <c r="C6" i="6"/>
  <c r="G6" i="6" s="1"/>
  <c r="B6" i="6"/>
  <c r="G18" i="8" l="1"/>
  <c r="G23" i="8"/>
  <c r="G24" i="8"/>
  <c r="B22" i="8"/>
  <c r="G24" i="6"/>
  <c r="G25" i="6"/>
  <c r="Q6" i="4"/>
  <c r="G22" i="4"/>
  <c r="P25" i="4"/>
  <c r="Q51" i="4"/>
  <c r="P53" i="4"/>
  <c r="Q20" i="4"/>
  <c r="Q15" i="4"/>
  <c r="Q18" i="4"/>
  <c r="Q8" i="4"/>
  <c r="P10" i="4"/>
  <c r="Q11" i="4"/>
  <c r="G16" i="4"/>
  <c r="M28" i="4"/>
  <c r="P28" i="4" s="1"/>
  <c r="G25" i="4"/>
  <c r="F28" i="4"/>
  <c r="Q48" i="4"/>
  <c r="Q52" i="4"/>
  <c r="H37" i="4"/>
  <c r="J16" i="4"/>
  <c r="K16" i="4" s="1"/>
  <c r="G23" i="4"/>
  <c r="D28" i="4"/>
  <c r="O35" i="4"/>
  <c r="O40" i="4" s="1"/>
  <c r="O34" i="4"/>
  <c r="L36" i="4"/>
  <c r="L38" i="4"/>
  <c r="P38" i="4" s="1"/>
  <c r="P32" i="4"/>
  <c r="P23" i="4"/>
  <c r="H36" i="4"/>
  <c r="H38" i="4"/>
  <c r="K38" i="4" s="1"/>
  <c r="K32" i="4"/>
  <c r="P33" i="4"/>
  <c r="L39" i="4"/>
  <c r="P39" i="4" s="1"/>
  <c r="P27" i="4"/>
  <c r="D29" i="4"/>
  <c r="F35" i="4"/>
  <c r="F40" i="4" s="1"/>
  <c r="F34" i="4"/>
  <c r="D36" i="4"/>
  <c r="G36" i="4" s="1"/>
  <c r="G30" i="4"/>
  <c r="D38" i="4"/>
  <c r="G38" i="4" s="1"/>
  <c r="G32" i="4"/>
  <c r="H35" i="4"/>
  <c r="L37" i="4"/>
  <c r="P37" i="4" s="1"/>
  <c r="P31" i="4"/>
  <c r="Q7" i="4"/>
  <c r="J27" i="4"/>
  <c r="J33" i="4" s="1"/>
  <c r="J39" i="4" s="1"/>
  <c r="K9" i="4"/>
  <c r="Q9" i="4" s="1"/>
  <c r="Q12" i="4"/>
  <c r="Q14" i="4"/>
  <c r="P16" i="4"/>
  <c r="Q19" i="4"/>
  <c r="Q21" i="4"/>
  <c r="J22" i="4"/>
  <c r="K22" i="4" s="1"/>
  <c r="H28" i="4"/>
  <c r="N35" i="4"/>
  <c r="J24" i="4"/>
  <c r="J30" i="4" s="1"/>
  <c r="J36" i="4" s="1"/>
  <c r="H33" i="4"/>
  <c r="H34" i="4" s="1"/>
  <c r="L29" i="4"/>
  <c r="N30" i="4"/>
  <c r="N36" i="4" s="1"/>
  <c r="Q55" i="4"/>
  <c r="J23" i="4"/>
  <c r="J10" i="4"/>
  <c r="K10" i="4" s="1"/>
  <c r="K5" i="4"/>
  <c r="Q5" i="4" s="1"/>
  <c r="Q17" i="4"/>
  <c r="P22" i="4"/>
  <c r="G27" i="4"/>
  <c r="D33" i="4"/>
  <c r="D31" i="4"/>
  <c r="Q53" i="4"/>
  <c r="G24" i="4"/>
  <c r="G26" i="4"/>
  <c r="K26" i="4"/>
  <c r="O28" i="4"/>
  <c r="E29" i="4"/>
  <c r="I29" i="4"/>
  <c r="M29" i="4"/>
  <c r="P24" i="4"/>
  <c r="J25" i="4"/>
  <c r="J31" i="4" s="1"/>
  <c r="J37" i="4" s="1"/>
  <c r="P26" i="4"/>
  <c r="C22" i="8"/>
  <c r="G22" i="8" s="1"/>
  <c r="G22" i="6"/>
  <c r="G23" i="6"/>
  <c r="Q26" i="4" l="1"/>
  <c r="Q22" i="4"/>
  <c r="P36" i="4"/>
  <c r="Q32" i="4"/>
  <c r="Q10" i="4"/>
  <c r="N34" i="4"/>
  <c r="Q16" i="4"/>
  <c r="Q38" i="4"/>
  <c r="Q59" i="4" s="1"/>
  <c r="N40" i="4"/>
  <c r="P30" i="4"/>
  <c r="G28" i="4"/>
  <c r="M34" i="4"/>
  <c r="M35" i="4"/>
  <c r="M40" i="4" s="1"/>
  <c r="K25" i="4"/>
  <c r="Q25" i="4" s="1"/>
  <c r="G29" i="4"/>
  <c r="D34" i="4"/>
  <c r="D35" i="4"/>
  <c r="I34" i="4"/>
  <c r="I35" i="4"/>
  <c r="I40" i="4" s="1"/>
  <c r="G31" i="4"/>
  <c r="D37" i="4"/>
  <c r="G37" i="4" s="1"/>
  <c r="J29" i="4"/>
  <c r="K29" i="4" s="1"/>
  <c r="J28" i="4"/>
  <c r="K28" i="4" s="1"/>
  <c r="L34" i="4"/>
  <c r="L35" i="4"/>
  <c r="P29" i="4"/>
  <c r="K23" i="4"/>
  <c r="Q23" i="4" s="1"/>
  <c r="K37" i="4"/>
  <c r="E34" i="4"/>
  <c r="E35" i="4"/>
  <c r="E40" i="4" s="1"/>
  <c r="G33" i="4"/>
  <c r="D39" i="4"/>
  <c r="G39" i="4" s="1"/>
  <c r="K33" i="4"/>
  <c r="H39" i="4"/>
  <c r="K39" i="4" s="1"/>
  <c r="K30" i="4"/>
  <c r="Q30" i="4" s="1"/>
  <c r="K31" i="4"/>
  <c r="K24" i="4"/>
  <c r="Q24" i="4" s="1"/>
  <c r="K27" i="4"/>
  <c r="Q27" i="4" s="1"/>
  <c r="K36" i="4"/>
  <c r="Q37" i="4" l="1"/>
  <c r="Q58" i="4" s="1"/>
  <c r="Q39" i="4"/>
  <c r="Q60" i="4" s="1"/>
  <c r="Q36" i="4"/>
  <c r="Q57" i="4" s="1"/>
  <c r="H40" i="4"/>
  <c r="G35" i="4"/>
  <c r="D40" i="4"/>
  <c r="G40" i="4" s="1"/>
  <c r="P34" i="4"/>
  <c r="Q31" i="4"/>
  <c r="G34" i="4"/>
  <c r="Q33" i="4"/>
  <c r="Q29" i="4"/>
  <c r="J34" i="4"/>
  <c r="K34" i="4" s="1"/>
  <c r="J35" i="4"/>
  <c r="J40" i="4" s="1"/>
  <c r="L40" i="4"/>
  <c r="P40" i="4" s="1"/>
  <c r="P35" i="4"/>
  <c r="Q28" i="4"/>
  <c r="K40" i="4" l="1"/>
  <c r="K35" i="4"/>
  <c r="Q35" i="4" s="1"/>
  <c r="Q34" i="4"/>
  <c r="Q40" i="4" l="1"/>
  <c r="Q56" i="4"/>
  <c r="Q61" i="4" s="1"/>
  <c r="Q47" i="4" l="1"/>
  <c r="Q54" i="4"/>
  <c r="Q46" i="1" l="1"/>
  <c r="I32" i="1"/>
  <c r="I38" i="1" s="1"/>
  <c r="E33" i="1"/>
  <c r="E39" i="1" s="1"/>
  <c r="F32" i="1"/>
  <c r="F38" i="1" s="1"/>
  <c r="D32" i="1"/>
  <c r="D38" i="1" s="1"/>
  <c r="E31" i="1"/>
  <c r="E37" i="1" s="1"/>
  <c r="F30" i="1"/>
  <c r="F36" i="1" s="1"/>
  <c r="D30" i="1"/>
  <c r="D36" i="1" s="1"/>
  <c r="O27" i="1"/>
  <c r="O33" i="1" s="1"/>
  <c r="O39" i="1" s="1"/>
  <c r="N27" i="1"/>
  <c r="N33" i="1" s="1"/>
  <c r="N39" i="1" s="1"/>
  <c r="M27" i="1"/>
  <c r="M33" i="1" s="1"/>
  <c r="M39" i="1" s="1"/>
  <c r="L27" i="1"/>
  <c r="L33" i="1" s="1"/>
  <c r="L39" i="1" s="1"/>
  <c r="O26" i="1"/>
  <c r="O32" i="1" s="1"/>
  <c r="O38" i="1" s="1"/>
  <c r="N26" i="1"/>
  <c r="N32" i="1" s="1"/>
  <c r="N38" i="1" s="1"/>
  <c r="M26" i="1"/>
  <c r="M32" i="1" s="1"/>
  <c r="M38" i="1" s="1"/>
  <c r="L26" i="1"/>
  <c r="L32" i="1" s="1"/>
  <c r="L38" i="1" s="1"/>
  <c r="O25" i="1"/>
  <c r="O31" i="1" s="1"/>
  <c r="O37" i="1" s="1"/>
  <c r="N25" i="1"/>
  <c r="N31" i="1" s="1"/>
  <c r="N37" i="1" s="1"/>
  <c r="M25" i="1"/>
  <c r="M31" i="1" s="1"/>
  <c r="M37" i="1" s="1"/>
  <c r="L25" i="1"/>
  <c r="L31" i="1" s="1"/>
  <c r="L37" i="1" s="1"/>
  <c r="O24" i="1"/>
  <c r="O30" i="1" s="1"/>
  <c r="O36" i="1" s="1"/>
  <c r="N24" i="1"/>
  <c r="N30" i="1" s="1"/>
  <c r="N36" i="1" s="1"/>
  <c r="M24" i="1"/>
  <c r="M30" i="1" s="1"/>
  <c r="M36" i="1" s="1"/>
  <c r="L24" i="1"/>
  <c r="L30" i="1" s="1"/>
  <c r="L36" i="1" s="1"/>
  <c r="O23" i="1"/>
  <c r="O29" i="1" s="1"/>
  <c r="O35" i="1" s="1"/>
  <c r="N23" i="1"/>
  <c r="N29" i="1" s="1"/>
  <c r="N35" i="1" s="1"/>
  <c r="M23" i="1"/>
  <c r="M29" i="1" s="1"/>
  <c r="M35" i="1" s="1"/>
  <c r="L23" i="1"/>
  <c r="L29" i="1" s="1"/>
  <c r="L35" i="1" s="1"/>
  <c r="I27" i="1"/>
  <c r="I33" i="1" s="1"/>
  <c r="I39" i="1" s="1"/>
  <c r="H27" i="1"/>
  <c r="H33" i="1" s="1"/>
  <c r="H39" i="1" s="1"/>
  <c r="I26" i="1"/>
  <c r="H26" i="1"/>
  <c r="H32" i="1" s="1"/>
  <c r="H38" i="1" s="1"/>
  <c r="I25" i="1"/>
  <c r="I31" i="1" s="1"/>
  <c r="I37" i="1" s="1"/>
  <c r="H25" i="1"/>
  <c r="H31" i="1" s="1"/>
  <c r="H37" i="1" s="1"/>
  <c r="J24" i="1"/>
  <c r="J30" i="1" s="1"/>
  <c r="J36" i="1" s="1"/>
  <c r="I24" i="1"/>
  <c r="I30" i="1" s="1"/>
  <c r="I36" i="1" s="1"/>
  <c r="H24" i="1"/>
  <c r="H30" i="1" s="1"/>
  <c r="H36" i="1" s="1"/>
  <c r="I23" i="1"/>
  <c r="I29" i="1" s="1"/>
  <c r="I35" i="1" s="1"/>
  <c r="H23" i="1"/>
  <c r="H29" i="1" s="1"/>
  <c r="H35" i="1" s="1"/>
  <c r="F27" i="1"/>
  <c r="F33" i="1" s="1"/>
  <c r="F39" i="1" s="1"/>
  <c r="E27" i="1"/>
  <c r="D27" i="1"/>
  <c r="D33" i="1" s="1"/>
  <c r="D39" i="1" s="1"/>
  <c r="F26" i="1"/>
  <c r="E26" i="1"/>
  <c r="E32" i="1" s="1"/>
  <c r="E38" i="1" s="1"/>
  <c r="D26" i="1"/>
  <c r="F25" i="1"/>
  <c r="F31" i="1" s="1"/>
  <c r="F37" i="1" s="1"/>
  <c r="E25" i="1"/>
  <c r="D25" i="1"/>
  <c r="D31" i="1" s="1"/>
  <c r="D37" i="1" s="1"/>
  <c r="F24" i="1"/>
  <c r="E24" i="1"/>
  <c r="E30" i="1" s="1"/>
  <c r="E36" i="1" s="1"/>
  <c r="D24" i="1"/>
  <c r="F23" i="1"/>
  <c r="F29" i="1" s="1"/>
  <c r="F35" i="1" s="1"/>
  <c r="E23" i="1"/>
  <c r="E29" i="1" s="1"/>
  <c r="E35" i="1" s="1"/>
  <c r="D23" i="1"/>
  <c r="D29" i="1" s="1"/>
  <c r="D35" i="1" s="1"/>
  <c r="J26" i="1" l="1"/>
  <c r="J32" i="1" s="1"/>
  <c r="J38" i="1" s="1"/>
  <c r="J27" i="1"/>
  <c r="J33" i="1" s="1"/>
  <c r="J39" i="1" s="1"/>
  <c r="J23" i="1"/>
  <c r="J29" i="1" s="1"/>
  <c r="J35" i="1" s="1"/>
  <c r="J25" i="1"/>
  <c r="J31" i="1" s="1"/>
  <c r="J37" i="1" s="1"/>
  <c r="O22" i="1" l="1"/>
  <c r="N22" i="1"/>
  <c r="M22" i="1"/>
  <c r="L22" i="1"/>
  <c r="P22" i="1" s="1"/>
  <c r="J22" i="1"/>
  <c r="I22" i="1"/>
  <c r="H22" i="1"/>
  <c r="F22" i="1"/>
  <c r="E22" i="1"/>
  <c r="D22" i="1"/>
  <c r="G22" i="1" s="1"/>
  <c r="P21" i="1"/>
  <c r="K21" i="1"/>
  <c r="G21" i="1"/>
  <c r="P20" i="1"/>
  <c r="K20" i="1"/>
  <c r="G20" i="1"/>
  <c r="P19" i="1"/>
  <c r="K19" i="1"/>
  <c r="G19" i="1"/>
  <c r="P18" i="1"/>
  <c r="K18" i="1"/>
  <c r="G18" i="1"/>
  <c r="P17" i="1"/>
  <c r="K17" i="1"/>
  <c r="G17" i="1"/>
  <c r="G23" i="1"/>
  <c r="K23" i="1"/>
  <c r="P23" i="1"/>
  <c r="G24" i="1"/>
  <c r="K24" i="1"/>
  <c r="Q24" i="1" s="1"/>
  <c r="P24" i="1"/>
  <c r="G25" i="1"/>
  <c r="K25" i="1"/>
  <c r="P25" i="1"/>
  <c r="G26" i="1"/>
  <c r="K26" i="1"/>
  <c r="Q26" i="1" s="1"/>
  <c r="P26" i="1"/>
  <c r="G27" i="1"/>
  <c r="K27" i="1"/>
  <c r="P27" i="1"/>
  <c r="D28" i="1"/>
  <c r="E28" i="1"/>
  <c r="F28" i="1"/>
  <c r="H28" i="1"/>
  <c r="I28" i="1"/>
  <c r="J28" i="1"/>
  <c r="L28" i="1"/>
  <c r="M28" i="1"/>
  <c r="N28" i="1"/>
  <c r="O28" i="1"/>
  <c r="Q27" i="1" l="1"/>
  <c r="Q25" i="1"/>
  <c r="Q20" i="1"/>
  <c r="Q19" i="1"/>
  <c r="K28" i="1"/>
  <c r="K22" i="1"/>
  <c r="P28" i="1"/>
  <c r="Q23" i="1"/>
  <c r="G28" i="1"/>
  <c r="Q18" i="1"/>
  <c r="Q17" i="1"/>
  <c r="Q21" i="1"/>
  <c r="F59" i="5"/>
  <c r="E59" i="5"/>
  <c r="D59" i="5"/>
  <c r="C59" i="5"/>
  <c r="B59" i="5"/>
  <c r="G59" i="5" s="1"/>
  <c r="G58" i="5"/>
  <c r="G57" i="5"/>
  <c r="G56" i="5"/>
  <c r="Q22" i="1" l="1"/>
  <c r="Q28" i="1"/>
  <c r="F53" i="5"/>
  <c r="E53" i="5"/>
  <c r="D53" i="5"/>
  <c r="C53" i="5"/>
  <c r="B53" i="5"/>
  <c r="G53" i="5" s="1"/>
  <c r="F47" i="5"/>
  <c r="E47" i="5"/>
  <c r="D47" i="5"/>
  <c r="C47" i="5"/>
  <c r="B47" i="5"/>
  <c r="F41" i="5"/>
  <c r="E41" i="5"/>
  <c r="D41" i="5"/>
  <c r="G41" i="5" s="1"/>
  <c r="C41" i="5"/>
  <c r="B41" i="5"/>
  <c r="F35" i="5"/>
  <c r="E35" i="5"/>
  <c r="D35" i="5"/>
  <c r="C35" i="5"/>
  <c r="B35" i="5"/>
  <c r="F30" i="5"/>
  <c r="E30" i="5"/>
  <c r="D30" i="5"/>
  <c r="G30" i="5" s="1"/>
  <c r="C30" i="5"/>
  <c r="B30" i="5"/>
  <c r="G52" i="5"/>
  <c r="G51" i="5"/>
  <c r="G50" i="5"/>
  <c r="G47" i="5"/>
  <c r="G46" i="5"/>
  <c r="G45" i="5"/>
  <c r="G44" i="5"/>
  <c r="G40" i="5"/>
  <c r="G39" i="5"/>
  <c r="G38" i="5"/>
  <c r="G35" i="5"/>
  <c r="G34" i="5"/>
  <c r="G33" i="5"/>
  <c r="G29" i="5"/>
  <c r="G28" i="5"/>
  <c r="G21" i="5"/>
  <c r="G20" i="5"/>
  <c r="G19" i="5"/>
  <c r="G17" i="5"/>
  <c r="G16" i="5"/>
  <c r="G15" i="5"/>
  <c r="G14" i="5"/>
  <c r="G13" i="5"/>
  <c r="G12" i="5"/>
  <c r="G11" i="5"/>
  <c r="G10" i="5"/>
  <c r="G9" i="5"/>
  <c r="G8" i="5"/>
  <c r="G7" i="5"/>
  <c r="G6" i="5"/>
  <c r="F25" i="5"/>
  <c r="E25" i="5"/>
  <c r="D25" i="5"/>
  <c r="C25" i="5"/>
  <c r="C22" i="5" s="1"/>
  <c r="B25" i="5"/>
  <c r="F24" i="5"/>
  <c r="E24" i="5"/>
  <c r="D24" i="5"/>
  <c r="C24" i="5"/>
  <c r="B24" i="5"/>
  <c r="G24" i="5" s="1"/>
  <c r="F23" i="5"/>
  <c r="E23" i="5"/>
  <c r="D23" i="5"/>
  <c r="C23" i="5"/>
  <c r="B23" i="5"/>
  <c r="G23" i="5" s="1"/>
  <c r="F18" i="5"/>
  <c r="E18" i="5"/>
  <c r="D18" i="5"/>
  <c r="C18" i="5"/>
  <c r="G18" i="5" s="1"/>
  <c r="B18" i="5"/>
  <c r="F14" i="5"/>
  <c r="E14" i="5"/>
  <c r="D14" i="5"/>
  <c r="C14" i="5"/>
  <c r="B14" i="5"/>
  <c r="F10" i="5"/>
  <c r="E10" i="5"/>
  <c r="D10" i="5"/>
  <c r="C10" i="5"/>
  <c r="B10" i="5"/>
  <c r="F6" i="5"/>
  <c r="E6" i="5"/>
  <c r="D6" i="5"/>
  <c r="C6" i="5"/>
  <c r="B6" i="5"/>
  <c r="F14" i="3"/>
  <c r="E14" i="3"/>
  <c r="D14" i="3"/>
  <c r="C14" i="3"/>
  <c r="G13" i="3"/>
  <c r="G12" i="3"/>
  <c r="G10" i="3"/>
  <c r="G9" i="3"/>
  <c r="G7" i="3"/>
  <c r="G6" i="3"/>
  <c r="F11" i="3"/>
  <c r="E11" i="3"/>
  <c r="D11" i="3"/>
  <c r="C11" i="3"/>
  <c r="B11" i="3"/>
  <c r="F8" i="3"/>
  <c r="E8" i="3"/>
  <c r="D8" i="3"/>
  <c r="C8" i="3"/>
  <c r="B8" i="3"/>
  <c r="F5" i="3"/>
  <c r="E5" i="3"/>
  <c r="D5" i="3"/>
  <c r="C5" i="3"/>
  <c r="B5" i="3"/>
  <c r="B14" i="3" s="1"/>
  <c r="F19" i="2"/>
  <c r="E19" i="2"/>
  <c r="D19" i="2"/>
  <c r="C19" i="2"/>
  <c r="B19" i="2"/>
  <c r="C18" i="2"/>
  <c r="C22" i="2" s="1"/>
  <c r="F13" i="2"/>
  <c r="F18" i="2" s="1"/>
  <c r="F22" i="2" s="1"/>
  <c r="E13" i="2"/>
  <c r="E18" i="2" s="1"/>
  <c r="D13" i="2"/>
  <c r="G13" i="2" s="1"/>
  <c r="C13" i="2"/>
  <c r="B13" i="2"/>
  <c r="B18" i="2" s="1"/>
  <c r="B22" i="2" s="1"/>
  <c r="F9" i="2"/>
  <c r="E9" i="2"/>
  <c r="D9" i="2"/>
  <c r="C9" i="2"/>
  <c r="B9" i="2"/>
  <c r="G9" i="2" s="1"/>
  <c r="F5" i="2"/>
  <c r="E5" i="2"/>
  <c r="D5" i="2"/>
  <c r="C5" i="2"/>
  <c r="B5" i="2"/>
  <c r="G21" i="2"/>
  <c r="G20" i="2"/>
  <c r="G17" i="2"/>
  <c r="G16" i="2"/>
  <c r="G15" i="2"/>
  <c r="G14" i="2"/>
  <c r="G12" i="2"/>
  <c r="G11" i="2"/>
  <c r="G10" i="2"/>
  <c r="G8" i="2"/>
  <c r="G7" i="2"/>
  <c r="G6" i="2"/>
  <c r="G5" i="2"/>
  <c r="G110" i="1"/>
  <c r="F110" i="1"/>
  <c r="E110" i="1"/>
  <c r="E109" i="1"/>
  <c r="E108" i="1"/>
  <c r="G107" i="1"/>
  <c r="F107" i="1"/>
  <c r="E107" i="1"/>
  <c r="G106" i="1"/>
  <c r="F106" i="1"/>
  <c r="E106" i="1"/>
  <c r="E101" i="1"/>
  <c r="E100" i="1"/>
  <c r="G99" i="1"/>
  <c r="F99" i="1"/>
  <c r="E99" i="1"/>
  <c r="G98" i="1"/>
  <c r="F98" i="1"/>
  <c r="E98" i="1"/>
  <c r="E97" i="1"/>
  <c r="E92" i="1"/>
  <c r="G91" i="1"/>
  <c r="F91" i="1"/>
  <c r="E91" i="1"/>
  <c r="G90" i="1"/>
  <c r="F90" i="1"/>
  <c r="E90" i="1"/>
  <c r="E89" i="1"/>
  <c r="E88" i="1"/>
  <c r="G83" i="1"/>
  <c r="F83" i="1"/>
  <c r="E83" i="1"/>
  <c r="G82" i="1"/>
  <c r="F82" i="1"/>
  <c r="E82" i="1"/>
  <c r="E81" i="1"/>
  <c r="E80" i="1"/>
  <c r="G79" i="1"/>
  <c r="F79" i="1"/>
  <c r="E79" i="1"/>
  <c r="G65" i="1"/>
  <c r="B22" i="5" l="1"/>
  <c r="F22" i="5"/>
  <c r="G25" i="5"/>
  <c r="G19" i="2"/>
  <c r="E22" i="2"/>
  <c r="D18" i="2"/>
  <c r="E22" i="5"/>
  <c r="D22" i="5"/>
  <c r="G14" i="3"/>
  <c r="G5" i="3"/>
  <c r="G8" i="3"/>
  <c r="G11" i="3"/>
  <c r="J79" i="1"/>
  <c r="J83" i="1"/>
  <c r="J99" i="1"/>
  <c r="J107" i="1"/>
  <c r="J110" i="1"/>
  <c r="J98" i="1"/>
  <c r="J91" i="1"/>
  <c r="J90" i="1"/>
  <c r="J82" i="1"/>
  <c r="F97" i="1"/>
  <c r="F109" i="1"/>
  <c r="J106" i="1"/>
  <c r="F80" i="1"/>
  <c r="G81" i="1"/>
  <c r="F88" i="1"/>
  <c r="G89" i="1"/>
  <c r="F92" i="1"/>
  <c r="G97" i="1"/>
  <c r="F100" i="1"/>
  <c r="G101" i="1"/>
  <c r="F108" i="1"/>
  <c r="G109" i="1"/>
  <c r="F81" i="1"/>
  <c r="F89" i="1"/>
  <c r="F101" i="1"/>
  <c r="G80" i="1"/>
  <c r="G88" i="1"/>
  <c r="G92" i="1"/>
  <c r="G100" i="1"/>
  <c r="E111" i="1"/>
  <c r="G108" i="1"/>
  <c r="E93" i="1"/>
  <c r="E84" i="1"/>
  <c r="E102" i="1"/>
  <c r="D84" i="1"/>
  <c r="D93" i="1"/>
  <c r="D102" i="1"/>
  <c r="D111" i="1"/>
  <c r="G22" i="5" l="1"/>
  <c r="G18" i="2"/>
  <c r="D22" i="2"/>
  <c r="G22" i="2" s="1"/>
  <c r="J108" i="1"/>
  <c r="F111" i="1"/>
  <c r="F102" i="1"/>
  <c r="J100" i="1"/>
  <c r="J101" i="1"/>
  <c r="F84" i="1"/>
  <c r="G93" i="1"/>
  <c r="J88" i="1"/>
  <c r="J80" i="1"/>
  <c r="J89" i="1"/>
  <c r="G84" i="1"/>
  <c r="F93" i="1"/>
  <c r="J92" i="1"/>
  <c r="J109" i="1"/>
  <c r="G102" i="1"/>
  <c r="J97" i="1"/>
  <c r="J81" i="1"/>
  <c r="G111" i="1"/>
  <c r="J93" i="1" l="1"/>
  <c r="J111" i="1"/>
  <c r="J102" i="1"/>
  <c r="J84" i="1"/>
  <c r="O53" i="1" l="1"/>
  <c r="N53" i="1"/>
  <c r="M53" i="1"/>
  <c r="L53" i="1"/>
  <c r="P52" i="1"/>
  <c r="P51" i="1"/>
  <c r="P50" i="1"/>
  <c r="P49" i="1"/>
  <c r="P48" i="1"/>
  <c r="J53" i="1"/>
  <c r="I53" i="1"/>
  <c r="H53" i="1"/>
  <c r="K52" i="1"/>
  <c r="K51" i="1"/>
  <c r="K50" i="1"/>
  <c r="K49" i="1"/>
  <c r="K48" i="1"/>
  <c r="F53" i="1"/>
  <c r="E53" i="1"/>
  <c r="D53" i="1"/>
  <c r="G52" i="1"/>
  <c r="Q52" i="1" s="1"/>
  <c r="G51" i="1"/>
  <c r="G50" i="1"/>
  <c r="G49" i="1"/>
  <c r="Q49" i="1" s="1"/>
  <c r="G48" i="1"/>
  <c r="Q48" i="1" s="1"/>
  <c r="O40" i="1"/>
  <c r="N40" i="1"/>
  <c r="M40" i="1"/>
  <c r="L40" i="1"/>
  <c r="P39" i="1"/>
  <c r="P38" i="1"/>
  <c r="P37" i="1"/>
  <c r="P36" i="1"/>
  <c r="P35" i="1"/>
  <c r="O34" i="1"/>
  <c r="N34" i="1"/>
  <c r="M34" i="1"/>
  <c r="L34" i="1"/>
  <c r="P33" i="1"/>
  <c r="P32" i="1"/>
  <c r="P31" i="1"/>
  <c r="P30" i="1"/>
  <c r="P29" i="1"/>
  <c r="O16" i="1"/>
  <c r="N16" i="1"/>
  <c r="M16" i="1"/>
  <c r="L16" i="1"/>
  <c r="P15" i="1"/>
  <c r="P14" i="1"/>
  <c r="P13" i="1"/>
  <c r="P12" i="1"/>
  <c r="P11" i="1"/>
  <c r="O10" i="1"/>
  <c r="N10" i="1"/>
  <c r="M10" i="1"/>
  <c r="L10" i="1"/>
  <c r="P9" i="1"/>
  <c r="P8" i="1"/>
  <c r="P7" i="1"/>
  <c r="P6" i="1"/>
  <c r="P5" i="1"/>
  <c r="J40" i="1"/>
  <c r="I40" i="1"/>
  <c r="H40" i="1"/>
  <c r="K39" i="1"/>
  <c r="K38" i="1"/>
  <c r="K37" i="1"/>
  <c r="K36" i="1"/>
  <c r="K35" i="1"/>
  <c r="J34" i="1"/>
  <c r="I34" i="1"/>
  <c r="H34" i="1"/>
  <c r="K33" i="1"/>
  <c r="K32" i="1"/>
  <c r="K31" i="1"/>
  <c r="K30" i="1"/>
  <c r="K29" i="1"/>
  <c r="J16" i="1"/>
  <c r="I16" i="1"/>
  <c r="H16" i="1"/>
  <c r="K15" i="1"/>
  <c r="K14" i="1"/>
  <c r="K13" i="1"/>
  <c r="K12" i="1"/>
  <c r="K11" i="1"/>
  <c r="J10" i="1"/>
  <c r="I10" i="1"/>
  <c r="H10" i="1"/>
  <c r="K9" i="1"/>
  <c r="K8" i="1"/>
  <c r="K7" i="1"/>
  <c r="K6" i="1"/>
  <c r="K5" i="1"/>
  <c r="F40" i="1"/>
  <c r="E40" i="1"/>
  <c r="D40" i="1"/>
  <c r="G39" i="1"/>
  <c r="G38" i="1"/>
  <c r="G37" i="1"/>
  <c r="G36" i="1"/>
  <c r="G35" i="1"/>
  <c r="F34" i="1"/>
  <c r="E34" i="1"/>
  <c r="D34" i="1"/>
  <c r="G33" i="1"/>
  <c r="G32" i="1"/>
  <c r="G31" i="1"/>
  <c r="G30" i="1"/>
  <c r="G29" i="1"/>
  <c r="F16" i="1"/>
  <c r="E16" i="1"/>
  <c r="D16" i="1"/>
  <c r="G15" i="1"/>
  <c r="G14" i="1"/>
  <c r="G13" i="1"/>
  <c r="G12" i="1"/>
  <c r="G11" i="1"/>
  <c r="F10" i="1"/>
  <c r="E10" i="1"/>
  <c r="D10" i="1"/>
  <c r="G9" i="1"/>
  <c r="G8" i="1"/>
  <c r="G7" i="1"/>
  <c r="G6" i="1"/>
  <c r="G5" i="1"/>
  <c r="Q32" i="1" l="1"/>
  <c r="Q50" i="1"/>
  <c r="Q51" i="1"/>
  <c r="Q33" i="1"/>
  <c r="Q31" i="1"/>
  <c r="Q29" i="1"/>
  <c r="Q30" i="1"/>
  <c r="Q5" i="1"/>
  <c r="Q9" i="1"/>
  <c r="Q14" i="1"/>
  <c r="Q38" i="1"/>
  <c r="Q11" i="1"/>
  <c r="Q15" i="1"/>
  <c r="Q35" i="1"/>
  <c r="Q39" i="1"/>
  <c r="Q6" i="1"/>
  <c r="Q8" i="1"/>
  <c r="P16" i="1"/>
  <c r="Q13" i="1"/>
  <c r="Q37" i="1"/>
  <c r="Q7" i="1"/>
  <c r="Q12" i="1"/>
  <c r="Q36" i="1"/>
  <c r="K34" i="1"/>
  <c r="G16" i="1"/>
  <c r="G34" i="1"/>
  <c r="P40" i="1"/>
  <c r="Q53" i="1"/>
  <c r="Q55" i="1" s="1"/>
  <c r="G53" i="1"/>
  <c r="G40" i="1"/>
  <c r="P34" i="1"/>
  <c r="G10" i="1"/>
  <c r="K16" i="1"/>
  <c r="P53" i="1"/>
  <c r="K10" i="1"/>
  <c r="K40" i="1"/>
  <c r="P10" i="1"/>
  <c r="K53" i="1"/>
  <c r="Q58" i="1" l="1"/>
  <c r="Q57" i="1"/>
  <c r="Q60" i="1"/>
  <c r="Q59" i="1"/>
  <c r="Q56" i="1"/>
  <c r="Q34" i="1"/>
  <c r="Q10" i="1"/>
  <c r="Q16" i="1"/>
  <c r="Q40" i="1"/>
  <c r="Q61" i="1" l="1"/>
  <c r="D71" i="1"/>
  <c r="D74" i="1"/>
  <c r="D72" i="1"/>
  <c r="D73" i="1"/>
  <c r="Q54" i="1" l="1"/>
  <c r="G72" i="1"/>
  <c r="F72" i="1"/>
  <c r="E72" i="1"/>
  <c r="G74" i="1"/>
  <c r="F74" i="1"/>
  <c r="E74" i="1"/>
  <c r="F73" i="1"/>
  <c r="E73" i="1"/>
  <c r="G73" i="1"/>
  <c r="G71" i="1"/>
  <c r="F71" i="1"/>
  <c r="E71" i="1"/>
  <c r="J72" i="1" l="1"/>
  <c r="J71" i="1"/>
  <c r="J73" i="1"/>
  <c r="J74" i="1"/>
  <c r="G63" i="1"/>
  <c r="E63" i="1"/>
  <c r="D70" i="1" l="1"/>
  <c r="Q47" i="1" l="1"/>
  <c r="D75" i="1"/>
  <c r="F70" i="1"/>
  <c r="E70" i="1"/>
  <c r="E75" i="1" s="1"/>
  <c r="G70" i="1"/>
  <c r="G75" i="1" s="1"/>
  <c r="J70" i="1" l="1"/>
  <c r="J75" i="1" s="1"/>
  <c r="F75" i="1"/>
</calcChain>
</file>

<file path=xl/sharedStrings.xml><?xml version="1.0" encoding="utf-8"?>
<sst xmlns="http://schemas.openxmlformats.org/spreadsheetml/2006/main" count="369" uniqueCount="108">
  <si>
    <t>Pays</t>
  </si>
  <si>
    <t>OS</t>
  </si>
  <si>
    <t>Années</t>
  </si>
  <si>
    <t>Investissement</t>
  </si>
  <si>
    <t>Fonctionnement</t>
  </si>
  <si>
    <t>Personnel</t>
  </si>
  <si>
    <t>OS 1</t>
  </si>
  <si>
    <t>Total</t>
  </si>
  <si>
    <t>Total CSC</t>
  </si>
  <si>
    <t>Total Volet CSC</t>
  </si>
  <si>
    <t>Total Coûts Opérationnels - CO
(CSC+HCSC)</t>
  </si>
  <si>
    <t>Coûts de Gestion - CG</t>
  </si>
  <si>
    <t>Evaluation / Audit</t>
  </si>
  <si>
    <t>Proportion CD</t>
  </si>
  <si>
    <t>Autres coûts de gestion</t>
  </si>
  <si>
    <t>Taux de Gestion</t>
  </si>
  <si>
    <t>Grand Total</t>
  </si>
  <si>
    <t>Total Coûts Directs - CD
(CO + CG)</t>
  </si>
  <si>
    <t>CO Maximum Hors CSC = 25%</t>
  </si>
  <si>
    <t>Répartition CSC :</t>
  </si>
  <si>
    <t>Total CD Programme</t>
  </si>
  <si>
    <t>(20% - 0 %)</t>
  </si>
  <si>
    <t>(80% - 100%)</t>
  </si>
  <si>
    <t>Tranche 1</t>
  </si>
  <si>
    <t>Tranche 2</t>
  </si>
  <si>
    <t>Tranche 3</t>
  </si>
  <si>
    <t>Tranche 4</t>
  </si>
  <si>
    <t>Tranche 5</t>
  </si>
  <si>
    <t>Total Subside :</t>
  </si>
  <si>
    <t>Mobilier, ICT</t>
  </si>
  <si>
    <t>Autres</t>
  </si>
  <si>
    <t>Déplacements</t>
  </si>
  <si>
    <t>Bureau local</t>
  </si>
  <si>
    <t>Salaires 
P. Local</t>
  </si>
  <si>
    <t>Salaires
P. Siège</t>
  </si>
  <si>
    <t>TOTAL GÉNÉRAL</t>
  </si>
  <si>
    <t>Apport-propre</t>
  </si>
  <si>
    <t>DGD</t>
  </si>
  <si>
    <t>Répartition H-CSC :</t>
  </si>
  <si>
    <t>Taux des Coûts de Coordination - TCC</t>
  </si>
  <si>
    <t>Montant global - Coûts de Coordindation :</t>
  </si>
  <si>
    <t>TCC demandé :</t>
  </si>
  <si>
    <t>Total Subside</t>
  </si>
  <si>
    <t>Salaires
P. Expatrié</t>
  </si>
  <si>
    <t>Résumé Général
Programme</t>
  </si>
  <si>
    <t>Grand total</t>
  </si>
  <si>
    <t>1. Investissement</t>
  </si>
  <si>
    <t>1.1. Achat de véhicules</t>
  </si>
  <si>
    <t>1.2. Mobilier, ICT</t>
  </si>
  <si>
    <t>1.3. Autres</t>
  </si>
  <si>
    <t>2. Fonctionnement</t>
  </si>
  <si>
    <t>2.1. Déplacements</t>
  </si>
  <si>
    <t>2.2. Bureau local</t>
  </si>
  <si>
    <t>2.3. Autres</t>
  </si>
  <si>
    <t>3. Personnel</t>
  </si>
  <si>
    <t>3.1 Personnel local salaires</t>
  </si>
  <si>
    <t>3.2 Expatriés salaires</t>
  </si>
  <si>
    <t>3.3 Personnel siège salaires</t>
  </si>
  <si>
    <t>3.4. Autres frais</t>
  </si>
  <si>
    <t>Achat de
Véhicules</t>
  </si>
  <si>
    <t>Sous-rubrique 1</t>
  </si>
  <si>
    <t>Sous-rubrique x</t>
  </si>
  <si>
    <t>Coûts opérationnels</t>
  </si>
  <si>
    <t>1. Partenaires</t>
  </si>
  <si>
    <t>2. Collaborations</t>
  </si>
  <si>
    <t>3. Bureau local</t>
  </si>
  <si>
    <t>4. Siège</t>
  </si>
  <si>
    <t>Total CO :</t>
  </si>
  <si>
    <t>Partenaires</t>
  </si>
  <si>
    <t>Total Partenaire 1 :</t>
  </si>
  <si>
    <t>Total Partenaire X</t>
  </si>
  <si>
    <t>Total Partenaires :</t>
  </si>
  <si>
    <t>Collaborations</t>
  </si>
  <si>
    <t>Total Collaboration 1</t>
  </si>
  <si>
    <t>Total Collaboration X</t>
  </si>
  <si>
    <t>Total Collaborations :</t>
  </si>
  <si>
    <t>Programme commun - ACNG 1</t>
  </si>
  <si>
    <t>Total ACNG 1</t>
  </si>
  <si>
    <t>Programme commun - ACNG X</t>
  </si>
  <si>
    <t>Total ACNG X</t>
  </si>
  <si>
    <t>Programme commun - ACNG Y</t>
  </si>
  <si>
    <t>Total ACNG Y</t>
  </si>
  <si>
    <r>
      <t xml:space="preserve">Résumé </t>
    </r>
    <r>
      <rPr>
        <b/>
        <sz val="9"/>
        <color theme="9" tint="-0.249977111117893"/>
        <rFont val="Verdana"/>
        <family val="2"/>
      </rPr>
      <t>Acronyme ACNG 1</t>
    </r>
  </si>
  <si>
    <r>
      <t xml:space="preserve">Résumé </t>
    </r>
    <r>
      <rPr>
        <b/>
        <sz val="9"/>
        <color theme="9" tint="-0.249977111117893"/>
        <rFont val="Verdana"/>
        <family val="2"/>
      </rPr>
      <t>Acronyme ACNG 2</t>
    </r>
  </si>
  <si>
    <r>
      <t xml:space="preserve">Résumé </t>
    </r>
    <r>
      <rPr>
        <b/>
        <sz val="9"/>
        <color theme="9" tint="-0.249977111117893"/>
        <rFont val="Verdana"/>
        <family val="2"/>
      </rPr>
      <t>Acronyme ACNG 3</t>
    </r>
  </si>
  <si>
    <r>
      <t xml:space="preserve">Résumé </t>
    </r>
    <r>
      <rPr>
        <b/>
        <sz val="9"/>
        <color theme="9" tint="-0.249977111117893"/>
        <rFont val="Verdana"/>
        <family val="2"/>
      </rPr>
      <t>Acronyme ACNG 4</t>
    </r>
  </si>
  <si>
    <t>Subside Acronyme ACNG 4</t>
  </si>
  <si>
    <t>Subside Acronyme ACNG 3</t>
  </si>
  <si>
    <t>Subside Acronyme ACNG 2</t>
  </si>
  <si>
    <t xml:space="preserve">Subside Acronyme ACNG 1 </t>
  </si>
  <si>
    <t>Coûts</t>
  </si>
  <si>
    <t>d'Administration</t>
  </si>
  <si>
    <t>Coûts de structure</t>
  </si>
  <si>
    <t>SUBSIDE PROGRAMME</t>
  </si>
  <si>
    <t>4.1. Coûts d'audit</t>
  </si>
  <si>
    <t>4.2. Coûts d'évaluation</t>
  </si>
  <si>
    <t>4. Coûts d'audit &amp; évaluation</t>
  </si>
  <si>
    <t>Programme commun - ACNG Z</t>
  </si>
  <si>
    <t>Total ACNG Z</t>
  </si>
  <si>
    <r>
      <rPr>
        <b/>
        <sz val="9"/>
        <color theme="0"/>
        <rFont val="Verdana"/>
        <family val="2"/>
      </rPr>
      <t>FIAN Belgium</t>
    </r>
    <r>
      <rPr>
        <b/>
        <sz val="9"/>
        <color theme="1"/>
        <rFont val="Verdana"/>
        <family val="2"/>
      </rPr>
      <t xml:space="preserve"> - Programme 2017-2021 - Budget Général - </t>
    </r>
    <r>
      <rPr>
        <b/>
        <sz val="9"/>
        <color rgb="FFFF0000"/>
        <rFont val="Verdana"/>
        <family val="2"/>
      </rPr>
      <t>Révision 2018</t>
    </r>
  </si>
  <si>
    <t>OS 2</t>
  </si>
  <si>
    <t>CSC Belgique</t>
  </si>
  <si>
    <t>OS 3</t>
  </si>
  <si>
    <r>
      <rPr>
        <b/>
        <sz val="9"/>
        <color theme="0"/>
        <rFont val="Verdana"/>
        <family val="2"/>
      </rPr>
      <t>FIAN Belgium</t>
    </r>
    <r>
      <rPr>
        <b/>
        <sz val="9"/>
        <rFont val="Verdana"/>
        <family val="2"/>
      </rPr>
      <t xml:space="preserve"> - Programme 2017-2021 - Coûts de Gestion - </t>
    </r>
    <r>
      <rPr>
        <b/>
        <sz val="9"/>
        <color rgb="FFFF0000"/>
        <rFont val="Verdana"/>
        <family val="2"/>
      </rPr>
      <t>Révision 2018</t>
    </r>
  </si>
  <si>
    <r>
      <rPr>
        <b/>
        <sz val="9"/>
        <color theme="0"/>
        <rFont val="Verdana"/>
        <family val="2"/>
      </rPr>
      <t>FIAN Belgium</t>
    </r>
    <r>
      <rPr>
        <b/>
        <sz val="9"/>
        <rFont val="Verdana"/>
        <family val="2"/>
      </rPr>
      <t xml:space="preserve"> - Programme 2017-2021 - Coûts d'Administration - </t>
    </r>
    <r>
      <rPr>
        <b/>
        <sz val="9"/>
        <color rgb="FFFF0000"/>
        <rFont val="Verdana"/>
        <family val="2"/>
      </rPr>
      <t>Révision 2018</t>
    </r>
  </si>
  <si>
    <r>
      <rPr>
        <b/>
        <sz val="9"/>
        <color theme="0"/>
        <rFont val="Verdana"/>
        <family val="2"/>
      </rPr>
      <t>FIAN Belgium</t>
    </r>
    <r>
      <rPr>
        <b/>
        <sz val="9"/>
        <rFont val="Verdana"/>
        <family val="2"/>
      </rPr>
      <t xml:space="preserve"> - Programme 2017-2021 - CSC Belgique - Outcome 1 - </t>
    </r>
    <r>
      <rPr>
        <b/>
        <sz val="9"/>
        <color rgb="FFFF0000"/>
        <rFont val="Verdana"/>
        <family val="2"/>
      </rPr>
      <t>Révision 2018</t>
    </r>
  </si>
  <si>
    <r>
      <rPr>
        <b/>
        <sz val="9"/>
        <color theme="0"/>
        <rFont val="Verdana"/>
        <family val="2"/>
      </rPr>
      <t>FIAN Belgium</t>
    </r>
    <r>
      <rPr>
        <b/>
        <sz val="9"/>
        <rFont val="Verdana"/>
        <family val="2"/>
      </rPr>
      <t xml:space="preserve"> - Programme 2017-2021 - CSC Belgique - Outcome 3 - </t>
    </r>
    <r>
      <rPr>
        <b/>
        <sz val="9"/>
        <color rgb="FFFF0000"/>
        <rFont val="Verdana"/>
        <family val="2"/>
      </rPr>
      <t>Révision 2018</t>
    </r>
  </si>
  <si>
    <r>
      <rPr>
        <b/>
        <sz val="9"/>
        <color theme="0"/>
        <rFont val="Verdana"/>
        <family val="2"/>
      </rPr>
      <t>FIAN Belgium</t>
    </r>
    <r>
      <rPr>
        <b/>
        <sz val="9"/>
        <rFont val="Verdana"/>
        <family val="2"/>
      </rPr>
      <t xml:space="preserve"> - Programme 2017-2021 - CSC Belgique - Outcome 2 - </t>
    </r>
    <r>
      <rPr>
        <b/>
        <sz val="9"/>
        <color rgb="FFFF0000"/>
        <rFont val="Verdana"/>
        <family val="2"/>
      </rPr>
      <t>Révision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</si>
</sst>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 * #,##0_ ;_ * \-#,##0_ ;_ * &quot;-&quot;_ ;_ @_ "/>
    <numFmt numFmtId="165" formatCode="_ * #,##0.00_ ;_ * \-#,##0.00_ ;_ * &quot;-&quot;??_ ;_ @_ "/>
    <numFmt numFmtId="166" formatCode="_-* #,##0\ _€_-;\-* #,##0\ _€_-;_-* &quot;-&quot;??\ _€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Verdana"/>
      <family val="2"/>
    </font>
    <font>
      <b/>
      <sz val="9"/>
      <color theme="0"/>
      <name val="Verdana"/>
      <family val="2"/>
    </font>
    <font>
      <sz val="9"/>
      <color theme="1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i/>
      <sz val="9"/>
      <color theme="1"/>
      <name val="Verdana"/>
      <family val="2"/>
    </font>
    <font>
      <sz val="9"/>
      <color theme="0"/>
      <name val="Verdana"/>
      <family val="2"/>
    </font>
    <font>
      <b/>
      <sz val="9"/>
      <color rgb="FFFF0000"/>
      <name val="Verdana"/>
      <family val="2"/>
    </font>
    <font>
      <b/>
      <sz val="9"/>
      <color theme="9" tint="-0.249977111117893"/>
      <name val="Verdana"/>
      <family val="2"/>
    </font>
    <font>
      <b/>
      <sz val="16"/>
      <color theme="0"/>
      <name val="Calibri"/>
      <family val="2"/>
      <scheme val="minor"/>
    </font>
    <font>
      <b/>
      <i/>
      <sz val="9"/>
      <name val="Verdana"/>
      <family val="2"/>
    </font>
  </fonts>
  <fills count="32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lightUp">
        <bgColor theme="0"/>
      </patternFill>
    </fill>
    <fill>
      <patternFill patternType="lightUp">
        <bgColor theme="5" tint="0.79998168889431442"/>
      </patternFill>
    </fill>
    <fill>
      <patternFill patternType="lightUp">
        <bgColor theme="5" tint="0.79995117038483843"/>
      </patternFill>
    </fill>
    <fill>
      <patternFill patternType="lightUp">
        <bgColor theme="5" tint="0.59999389629810485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CFF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8">
    <xf numFmtId="0" fontId="0" fillId="0" borderId="0" xfId="0"/>
    <xf numFmtId="0" fontId="5" fillId="3" borderId="0" xfId="0" applyFont="1" applyFill="1"/>
    <xf numFmtId="0" fontId="6" fillId="2" borderId="2" xfId="0" applyFont="1" applyFill="1" applyBorder="1" applyAlignment="1">
      <alignment horizontal="center" vertical="center" wrapText="1"/>
    </xf>
    <xf numFmtId="0" fontId="7" fillId="0" borderId="4" xfId="0" applyFont="1" applyBorder="1"/>
    <xf numFmtId="43" fontId="5" fillId="3" borderId="4" xfId="1" applyFont="1" applyFill="1" applyBorder="1"/>
    <xf numFmtId="43" fontId="5" fillId="3" borderId="5" xfId="1" applyFont="1" applyFill="1" applyBorder="1"/>
    <xf numFmtId="0" fontId="7" fillId="0" borderId="1" xfId="0" applyFont="1" applyBorder="1"/>
    <xf numFmtId="43" fontId="5" fillId="3" borderId="1" xfId="1" applyFont="1" applyFill="1" applyBorder="1"/>
    <xf numFmtId="43" fontId="5" fillId="3" borderId="7" xfId="1" applyFont="1" applyFill="1" applyBorder="1"/>
    <xf numFmtId="0" fontId="6" fillId="4" borderId="10" xfId="0" applyFont="1" applyFill="1" applyBorder="1"/>
    <xf numFmtId="0" fontId="6" fillId="5" borderId="14" xfId="0" applyFont="1" applyFill="1" applyBorder="1"/>
    <xf numFmtId="0" fontId="7" fillId="0" borderId="16" xfId="0" applyFont="1" applyBorder="1"/>
    <xf numFmtId="0" fontId="7" fillId="3" borderId="18" xfId="0" applyFont="1" applyFill="1" applyBorder="1"/>
    <xf numFmtId="0" fontId="7" fillId="3" borderId="1" xfId="0" applyFont="1" applyFill="1" applyBorder="1"/>
    <xf numFmtId="0" fontId="7" fillId="4" borderId="10" xfId="0" applyFont="1" applyFill="1" applyBorder="1" applyAlignment="1">
      <alignment vertical="center" wrapText="1"/>
    </xf>
    <xf numFmtId="0" fontId="7" fillId="6" borderId="4" xfId="0" applyFont="1" applyFill="1" applyBorder="1"/>
    <xf numFmtId="0" fontId="7" fillId="6" borderId="1" xfId="0" applyFont="1" applyFill="1" applyBorder="1"/>
    <xf numFmtId="0" fontId="6" fillId="6" borderId="10" xfId="0" applyFont="1" applyFill="1" applyBorder="1"/>
    <xf numFmtId="0" fontId="7" fillId="7" borderId="4" xfId="0" applyFont="1" applyFill="1" applyBorder="1"/>
    <xf numFmtId="43" fontId="7" fillId="7" borderId="4" xfId="1" applyFont="1" applyFill="1" applyBorder="1"/>
    <xf numFmtId="0" fontId="7" fillId="7" borderId="1" xfId="0" applyFont="1" applyFill="1" applyBorder="1"/>
    <xf numFmtId="43" fontId="7" fillId="7" borderId="1" xfId="1" applyFont="1" applyFill="1" applyBorder="1"/>
    <xf numFmtId="0" fontId="6" fillId="7" borderId="10" xfId="0" applyFont="1" applyFill="1" applyBorder="1"/>
    <xf numFmtId="43" fontId="6" fillId="7" borderId="10" xfId="1" applyFont="1" applyFill="1" applyBorder="1"/>
    <xf numFmtId="43" fontId="5" fillId="10" borderId="4" xfId="1" applyFont="1" applyFill="1" applyBorder="1"/>
    <xf numFmtId="43" fontId="5" fillId="10" borderId="1" xfId="1" applyFont="1" applyFill="1" applyBorder="1"/>
    <xf numFmtId="0" fontId="6" fillId="9" borderId="1" xfId="0" applyFont="1" applyFill="1" applyBorder="1"/>
    <xf numFmtId="43" fontId="3" fillId="11" borderId="1" xfId="1" applyFont="1" applyFill="1" applyBorder="1"/>
    <xf numFmtId="0" fontId="6" fillId="9" borderId="14" xfId="0" applyFont="1" applyFill="1" applyBorder="1"/>
    <xf numFmtId="43" fontId="3" fillId="12" borderId="14" xfId="1" applyFont="1" applyFill="1" applyBorder="1"/>
    <xf numFmtId="0" fontId="5" fillId="8" borderId="9" xfId="0" applyFont="1" applyFill="1" applyBorder="1"/>
    <xf numFmtId="0" fontId="3" fillId="8" borderId="9" xfId="0" applyFont="1" applyFill="1" applyBorder="1"/>
    <xf numFmtId="43" fontId="3" fillId="13" borderId="9" xfId="1" applyFont="1" applyFill="1" applyBorder="1"/>
    <xf numFmtId="0" fontId="7" fillId="14" borderId="4" xfId="0" applyFont="1" applyFill="1" applyBorder="1"/>
    <xf numFmtId="0" fontId="7" fillId="14" borderId="1" xfId="0" applyFont="1" applyFill="1" applyBorder="1"/>
    <xf numFmtId="0" fontId="7" fillId="14" borderId="14" xfId="0" applyFont="1" applyFill="1" applyBorder="1"/>
    <xf numFmtId="0" fontId="3" fillId="14" borderId="9" xfId="0" applyFont="1" applyFill="1" applyBorder="1"/>
    <xf numFmtId="0" fontId="5" fillId="5" borderId="1" xfId="0" applyFont="1" applyFill="1" applyBorder="1"/>
    <xf numFmtId="10" fontId="5" fillId="3" borderId="1" xfId="2" applyNumberFormat="1" applyFont="1" applyFill="1" applyBorder="1" applyAlignment="1">
      <alignment horizontal="center"/>
    </xf>
    <xf numFmtId="0" fontId="3" fillId="16" borderId="24" xfId="0" applyFont="1" applyFill="1" applyBorder="1" applyAlignment="1">
      <alignment horizontal="center" vertical="center"/>
    </xf>
    <xf numFmtId="0" fontId="3" fillId="16" borderId="24" xfId="0" applyFont="1" applyFill="1" applyBorder="1" applyAlignment="1">
      <alignment horizontal="center"/>
    </xf>
    <xf numFmtId="0" fontId="3" fillId="16" borderId="37" xfId="0" applyFont="1" applyFill="1" applyBorder="1" applyAlignment="1">
      <alignment horizontal="center"/>
    </xf>
    <xf numFmtId="0" fontId="3" fillId="16" borderId="9" xfId="0" applyFont="1" applyFill="1" applyBorder="1" applyAlignment="1">
      <alignment horizontal="center" vertical="center"/>
    </xf>
    <xf numFmtId="0" fontId="3" fillId="16" borderId="9" xfId="0" applyFont="1" applyFill="1" applyBorder="1" applyAlignment="1">
      <alignment horizontal="center"/>
    </xf>
    <xf numFmtId="10" fontId="3" fillId="16" borderId="34" xfId="0" applyNumberFormat="1" applyFont="1" applyFill="1" applyBorder="1" applyAlignment="1">
      <alignment horizontal="center"/>
    </xf>
    <xf numFmtId="0" fontId="5" fillId="3" borderId="3" xfId="0" applyFont="1" applyFill="1" applyBorder="1"/>
    <xf numFmtId="43" fontId="5" fillId="3" borderId="4" xfId="0" applyNumberFormat="1" applyFont="1" applyFill="1" applyBorder="1"/>
    <xf numFmtId="0" fontId="5" fillId="3" borderId="6" xfId="0" applyFont="1" applyFill="1" applyBorder="1"/>
    <xf numFmtId="43" fontId="5" fillId="3" borderId="1" xfId="0" applyNumberFormat="1" applyFont="1" applyFill="1" applyBorder="1"/>
    <xf numFmtId="0" fontId="5" fillId="3" borderId="40" xfId="0" applyFont="1" applyFill="1" applyBorder="1"/>
    <xf numFmtId="43" fontId="5" fillId="3" borderId="14" xfId="0" applyNumberFormat="1" applyFont="1" applyFill="1" applyBorder="1"/>
    <xf numFmtId="43" fontId="5" fillId="3" borderId="14" xfId="1" applyFont="1" applyFill="1" applyBorder="1"/>
    <xf numFmtId="43" fontId="5" fillId="3" borderId="15" xfId="1" applyFont="1" applyFill="1" applyBorder="1"/>
    <xf numFmtId="0" fontId="3" fillId="16" borderId="23" xfId="0" applyFont="1" applyFill="1" applyBorder="1"/>
    <xf numFmtId="43" fontId="3" fillId="16" borderId="9" xfId="1" applyFont="1" applyFill="1" applyBorder="1"/>
    <xf numFmtId="43" fontId="3" fillId="16" borderId="34" xfId="1" applyFont="1" applyFill="1" applyBorder="1"/>
    <xf numFmtId="0" fontId="5" fillId="19" borderId="1" xfId="0" applyFont="1" applyFill="1" applyBorder="1" applyAlignment="1">
      <alignment horizontal="center" vertical="center"/>
    </xf>
    <xf numFmtId="165" fontId="5" fillId="3" borderId="7" xfId="0" applyNumberFormat="1" applyFont="1" applyFill="1" applyBorder="1"/>
    <xf numFmtId="0" fontId="5" fillId="20" borderId="1" xfId="0" applyFont="1" applyFill="1" applyBorder="1" applyAlignment="1">
      <alignment horizontal="center" vertical="center"/>
    </xf>
    <xf numFmtId="0" fontId="5" fillId="21" borderId="1" xfId="0" applyFont="1" applyFill="1" applyBorder="1" applyAlignment="1">
      <alignment horizontal="center" vertical="center"/>
    </xf>
    <xf numFmtId="0" fontId="9" fillId="22" borderId="10" xfId="0" applyFont="1" applyFill="1" applyBorder="1" applyAlignment="1">
      <alignment horizontal="center" vertical="center"/>
    </xf>
    <xf numFmtId="165" fontId="5" fillId="3" borderId="11" xfId="0" applyNumberFormat="1" applyFont="1" applyFill="1" applyBorder="1"/>
    <xf numFmtId="165" fontId="6" fillId="14" borderId="43" xfId="0" applyNumberFormat="1" applyFont="1" applyFill="1" applyBorder="1"/>
    <xf numFmtId="43" fontId="7" fillId="0" borderId="1" xfId="1" applyFont="1" applyBorder="1"/>
    <xf numFmtId="43" fontId="7" fillId="0" borderId="4" xfId="1" applyFont="1" applyBorder="1"/>
    <xf numFmtId="43" fontId="6" fillId="4" borderId="10" xfId="1" applyFont="1" applyFill="1" applyBorder="1"/>
    <xf numFmtId="43" fontId="6" fillId="5" borderId="14" xfId="1" applyFont="1" applyFill="1" applyBorder="1"/>
    <xf numFmtId="43" fontId="7" fillId="0" borderId="16" xfId="1" applyFont="1" applyBorder="1"/>
    <xf numFmtId="43" fontId="6" fillId="6" borderId="10" xfId="1" applyFont="1" applyFill="1" applyBorder="1"/>
    <xf numFmtId="43" fontId="3" fillId="11" borderId="14" xfId="1" applyFont="1" applyFill="1" applyBorder="1"/>
    <xf numFmtId="43" fontId="7" fillId="0" borderId="28" xfId="1" applyFont="1" applyBorder="1"/>
    <xf numFmtId="43" fontId="7" fillId="0" borderId="29" xfId="1" applyFont="1" applyBorder="1"/>
    <xf numFmtId="43" fontId="6" fillId="9" borderId="31" xfId="1" applyFont="1" applyFill="1" applyBorder="1"/>
    <xf numFmtId="43" fontId="3" fillId="14" borderId="9" xfId="1" applyFont="1" applyFill="1" applyBorder="1"/>
    <xf numFmtId="43" fontId="5" fillId="3" borderId="1" xfId="1" applyFont="1" applyFill="1" applyBorder="1" applyAlignment="1">
      <alignment horizontal="center"/>
    </xf>
    <xf numFmtId="43" fontId="3" fillId="9" borderId="32" xfId="1" applyFont="1" applyFill="1" applyBorder="1" applyAlignment="1">
      <alignment horizontal="left"/>
    </xf>
    <xf numFmtId="0" fontId="6" fillId="23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18" borderId="18" xfId="0" applyFont="1" applyFill="1" applyBorder="1" applyAlignment="1">
      <alignment horizontal="center" vertical="center"/>
    </xf>
    <xf numFmtId="165" fontId="5" fillId="3" borderId="19" xfId="0" applyNumberFormat="1" applyFont="1" applyFill="1" applyBorder="1"/>
    <xf numFmtId="0" fontId="3" fillId="14" borderId="42" xfId="0" applyFont="1" applyFill="1" applyBorder="1" applyAlignment="1"/>
    <xf numFmtId="0" fontId="3" fillId="24" borderId="24" xfId="0" applyFont="1" applyFill="1" applyBorder="1" applyAlignment="1">
      <alignment horizontal="center" vertical="center"/>
    </xf>
    <xf numFmtId="0" fontId="3" fillId="24" borderId="24" xfId="0" applyFont="1" applyFill="1" applyBorder="1" applyAlignment="1">
      <alignment horizontal="center"/>
    </xf>
    <xf numFmtId="0" fontId="3" fillId="24" borderId="37" xfId="0" applyFont="1" applyFill="1" applyBorder="1" applyAlignment="1">
      <alignment horizontal="center"/>
    </xf>
    <xf numFmtId="9" fontId="3" fillId="24" borderId="9" xfId="0" applyNumberFormat="1" applyFont="1" applyFill="1" applyBorder="1" applyAlignment="1">
      <alignment horizontal="center" vertical="center"/>
    </xf>
    <xf numFmtId="9" fontId="3" fillId="24" borderId="9" xfId="2" applyFont="1" applyFill="1" applyBorder="1" applyAlignment="1">
      <alignment horizontal="center"/>
    </xf>
    <xf numFmtId="10" fontId="3" fillId="24" borderId="34" xfId="0" applyNumberFormat="1" applyFont="1" applyFill="1" applyBorder="1" applyAlignment="1">
      <alignment horizontal="center"/>
    </xf>
    <xf numFmtId="0" fontId="6" fillId="24" borderId="23" xfId="0" applyFont="1" applyFill="1" applyBorder="1"/>
    <xf numFmtId="43" fontId="6" fillId="24" borderId="9" xfId="1" applyFont="1" applyFill="1" applyBorder="1"/>
    <xf numFmtId="43" fontId="6" fillId="24" borderId="34" xfId="1" applyFont="1" applyFill="1" applyBorder="1"/>
    <xf numFmtId="0" fontId="3" fillId="25" borderId="24" xfId="0" applyFont="1" applyFill="1" applyBorder="1" applyAlignment="1">
      <alignment horizontal="center" vertical="center"/>
    </xf>
    <xf numFmtId="0" fontId="3" fillId="25" borderId="24" xfId="0" applyFont="1" applyFill="1" applyBorder="1" applyAlignment="1">
      <alignment horizontal="center"/>
    </xf>
    <xf numFmtId="0" fontId="3" fillId="25" borderId="37" xfId="0" applyFont="1" applyFill="1" applyBorder="1" applyAlignment="1">
      <alignment horizontal="center"/>
    </xf>
    <xf numFmtId="9" fontId="3" fillId="25" borderId="9" xfId="2" applyFont="1" applyFill="1" applyBorder="1" applyAlignment="1">
      <alignment horizontal="center" vertical="center"/>
    </xf>
    <xf numFmtId="9" fontId="3" fillId="25" borderId="9" xfId="2" applyFont="1" applyFill="1" applyBorder="1" applyAlignment="1">
      <alignment horizontal="center"/>
    </xf>
    <xf numFmtId="10" fontId="3" fillId="25" borderId="34" xfId="0" applyNumberFormat="1" applyFont="1" applyFill="1" applyBorder="1" applyAlignment="1">
      <alignment horizontal="center"/>
    </xf>
    <xf numFmtId="0" fontId="6" fillId="25" borderId="23" xfId="0" applyFont="1" applyFill="1" applyBorder="1"/>
    <xf numFmtId="43" fontId="6" fillId="25" borderId="9" xfId="1" applyFont="1" applyFill="1" applyBorder="1"/>
    <xf numFmtId="43" fontId="6" fillId="25" borderId="34" xfId="1" applyFont="1" applyFill="1" applyBorder="1"/>
    <xf numFmtId="0" fontId="3" fillId="26" borderId="24" xfId="0" applyFont="1" applyFill="1" applyBorder="1" applyAlignment="1">
      <alignment horizontal="center" vertical="center"/>
    </xf>
    <xf numFmtId="0" fontId="3" fillId="26" borderId="24" xfId="0" applyFont="1" applyFill="1" applyBorder="1" applyAlignment="1">
      <alignment horizontal="center"/>
    </xf>
    <xf numFmtId="0" fontId="3" fillId="26" borderId="37" xfId="0" applyFont="1" applyFill="1" applyBorder="1" applyAlignment="1">
      <alignment horizontal="center"/>
    </xf>
    <xf numFmtId="9" fontId="3" fillId="26" borderId="9" xfId="2" applyFont="1" applyFill="1" applyBorder="1" applyAlignment="1">
      <alignment horizontal="center" vertical="center"/>
    </xf>
    <xf numFmtId="9" fontId="3" fillId="26" borderId="9" xfId="2" applyFont="1" applyFill="1" applyBorder="1" applyAlignment="1">
      <alignment horizontal="center"/>
    </xf>
    <xf numFmtId="10" fontId="3" fillId="26" borderId="34" xfId="0" applyNumberFormat="1" applyFont="1" applyFill="1" applyBorder="1" applyAlignment="1">
      <alignment horizontal="center"/>
    </xf>
    <xf numFmtId="0" fontId="6" fillId="26" borderId="23" xfId="0" applyFont="1" applyFill="1" applyBorder="1"/>
    <xf numFmtId="43" fontId="6" fillId="26" borderId="9" xfId="1" applyFont="1" applyFill="1" applyBorder="1"/>
    <xf numFmtId="43" fontId="6" fillId="26" borderId="34" xfId="1" applyFont="1" applyFill="1" applyBorder="1"/>
    <xf numFmtId="0" fontId="3" fillId="27" borderId="24" xfId="0" applyFont="1" applyFill="1" applyBorder="1" applyAlignment="1">
      <alignment horizontal="center" vertical="center"/>
    </xf>
    <xf numFmtId="0" fontId="3" fillId="27" borderId="24" xfId="0" applyFont="1" applyFill="1" applyBorder="1" applyAlignment="1">
      <alignment horizontal="center"/>
    </xf>
    <xf numFmtId="0" fontId="3" fillId="27" borderId="37" xfId="0" applyFont="1" applyFill="1" applyBorder="1" applyAlignment="1">
      <alignment horizontal="center"/>
    </xf>
    <xf numFmtId="9" fontId="3" fillId="27" borderId="9" xfId="2" applyFont="1" applyFill="1" applyBorder="1" applyAlignment="1">
      <alignment horizontal="center" vertical="center"/>
    </xf>
    <xf numFmtId="9" fontId="3" fillId="27" borderId="9" xfId="2" applyFont="1" applyFill="1" applyBorder="1" applyAlignment="1">
      <alignment horizontal="center"/>
    </xf>
    <xf numFmtId="10" fontId="3" fillId="27" borderId="34" xfId="0" applyNumberFormat="1" applyFont="1" applyFill="1" applyBorder="1" applyAlignment="1">
      <alignment horizontal="center"/>
    </xf>
    <xf numFmtId="0" fontId="6" fillId="27" borderId="23" xfId="0" applyFont="1" applyFill="1" applyBorder="1"/>
    <xf numFmtId="43" fontId="6" fillId="27" borderId="9" xfId="1" applyFont="1" applyFill="1" applyBorder="1"/>
    <xf numFmtId="43" fontId="6" fillId="27" borderId="34" xfId="1" applyFont="1" applyFill="1" applyBorder="1"/>
    <xf numFmtId="0" fontId="5" fillId="18" borderId="3" xfId="0" applyFont="1" applyFill="1" applyBorder="1" applyAlignment="1">
      <alignment horizontal="center" vertical="center"/>
    </xf>
    <xf numFmtId="43" fontId="5" fillId="3" borderId="48" xfId="1" applyFont="1" applyFill="1" applyBorder="1"/>
    <xf numFmtId="0" fontId="5" fillId="19" borderId="6" xfId="0" applyFont="1" applyFill="1" applyBorder="1" applyAlignment="1">
      <alignment horizontal="center" vertical="center"/>
    </xf>
    <xf numFmtId="43" fontId="5" fillId="3" borderId="49" xfId="1" applyFont="1" applyFill="1" applyBorder="1"/>
    <xf numFmtId="0" fontId="5" fillId="20" borderId="6" xfId="0" applyFont="1" applyFill="1" applyBorder="1" applyAlignment="1">
      <alignment horizontal="center" vertical="center"/>
    </xf>
    <xf numFmtId="0" fontId="5" fillId="21" borderId="6" xfId="0" applyFont="1" applyFill="1" applyBorder="1" applyAlignment="1">
      <alignment horizontal="center" vertical="center"/>
    </xf>
    <xf numFmtId="0" fontId="9" fillId="22" borderId="8" xfId="0" applyFont="1" applyFill="1" applyBorder="1" applyAlignment="1">
      <alignment horizontal="center" vertical="center"/>
    </xf>
    <xf numFmtId="43" fontId="5" fillId="3" borderId="51" xfId="1" applyFont="1" applyFill="1" applyBorder="1"/>
    <xf numFmtId="0" fontId="3" fillId="24" borderId="20" xfId="0" applyFont="1" applyFill="1" applyBorder="1" applyAlignment="1">
      <alignment horizontal="center"/>
    </xf>
    <xf numFmtId="43" fontId="3" fillId="24" borderId="50" xfId="1" applyFont="1" applyFill="1" applyBorder="1"/>
    <xf numFmtId="0" fontId="3" fillId="25" borderId="20" xfId="0" applyFont="1" applyFill="1" applyBorder="1" applyAlignment="1">
      <alignment horizontal="center"/>
    </xf>
    <xf numFmtId="43" fontId="3" fillId="25" borderId="50" xfId="1" applyFont="1" applyFill="1" applyBorder="1"/>
    <xf numFmtId="0" fontId="3" fillId="26" borderId="20" xfId="0" applyFont="1" applyFill="1" applyBorder="1" applyAlignment="1">
      <alignment horizontal="center"/>
    </xf>
    <xf numFmtId="43" fontId="3" fillId="26" borderId="50" xfId="1" applyFont="1" applyFill="1" applyBorder="1"/>
    <xf numFmtId="0" fontId="3" fillId="27" borderId="20" xfId="0" applyFont="1" applyFill="1" applyBorder="1" applyAlignment="1">
      <alignment horizontal="center"/>
    </xf>
    <xf numFmtId="43" fontId="3" fillId="27" borderId="50" xfId="1" applyFont="1" applyFill="1" applyBorder="1"/>
    <xf numFmtId="0" fontId="5" fillId="3" borderId="0" xfId="0" applyFont="1" applyFill="1" applyAlignment="1">
      <alignment vertical="center"/>
    </xf>
    <xf numFmtId="43" fontId="5" fillId="14" borderId="4" xfId="1" applyFont="1" applyFill="1" applyBorder="1"/>
    <xf numFmtId="43" fontId="5" fillId="14" borderId="1" xfId="1" applyFont="1" applyFill="1" applyBorder="1"/>
    <xf numFmtId="43" fontId="5" fillId="14" borderId="14" xfId="1" applyFont="1" applyFill="1" applyBorder="1"/>
    <xf numFmtId="0" fontId="6" fillId="15" borderId="1" xfId="0" applyFont="1" applyFill="1" applyBorder="1" applyAlignment="1" applyProtection="1">
      <alignment horizontal="left" vertical="center" wrapText="1"/>
    </xf>
    <xf numFmtId="43" fontId="6" fillId="15" borderId="1" xfId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43" fontId="6" fillId="0" borderId="1" xfId="1" applyFont="1" applyFill="1" applyBorder="1" applyAlignment="1" applyProtection="1">
      <alignment horizontal="center" vertical="center" wrapText="1"/>
    </xf>
    <xf numFmtId="43" fontId="7" fillId="0" borderId="1" xfId="1" applyFont="1" applyFill="1" applyBorder="1" applyAlignment="1" applyProtection="1">
      <alignment horizontal="center" vertical="center" wrapText="1"/>
    </xf>
    <xf numFmtId="0" fontId="6" fillId="9" borderId="1" xfId="0" applyFont="1" applyFill="1" applyBorder="1" applyAlignment="1" applyProtection="1">
      <alignment horizontal="left" vertical="center" wrapText="1"/>
    </xf>
    <xf numFmtId="43" fontId="6" fillId="9" borderId="18" xfId="1" applyFont="1" applyFill="1" applyBorder="1" applyAlignment="1" applyProtection="1">
      <alignment horizontal="center" vertical="center" wrapText="1"/>
    </xf>
    <xf numFmtId="0" fontId="5" fillId="3" borderId="1" xfId="0" applyFont="1" applyFill="1" applyBorder="1"/>
    <xf numFmtId="0" fontId="2" fillId="0" borderId="0" xfId="0" applyFont="1"/>
    <xf numFmtId="0" fontId="6" fillId="8" borderId="18" xfId="0" applyFont="1" applyFill="1" applyBorder="1" applyAlignment="1" applyProtection="1">
      <alignment horizontal="left" vertical="center" wrapText="1"/>
    </xf>
    <xf numFmtId="43" fontId="6" fillId="8" borderId="18" xfId="1" applyFont="1" applyFill="1" applyBorder="1" applyAlignment="1" applyProtection="1">
      <alignment horizontal="center" vertical="center" wrapText="1"/>
    </xf>
    <xf numFmtId="0" fontId="6" fillId="28" borderId="18" xfId="0" applyFont="1" applyFill="1" applyBorder="1" applyAlignment="1" applyProtection="1">
      <alignment horizontal="left" vertical="center" wrapText="1"/>
    </xf>
    <xf numFmtId="43" fontId="0" fillId="0" borderId="0" xfId="1" applyFont="1"/>
    <xf numFmtId="43" fontId="6" fillId="15" borderId="1" xfId="1" applyFont="1" applyFill="1" applyBorder="1" applyAlignment="1" applyProtection="1">
      <alignment vertical="center" wrapText="1"/>
    </xf>
    <xf numFmtId="43" fontId="6" fillId="28" borderId="18" xfId="1" applyFont="1" applyFill="1" applyBorder="1" applyAlignment="1" applyProtection="1">
      <alignment vertical="center" wrapText="1"/>
    </xf>
    <xf numFmtId="43" fontId="6" fillId="3" borderId="1" xfId="1" applyFont="1" applyFill="1" applyBorder="1" applyAlignment="1" applyProtection="1">
      <alignment vertical="center" wrapText="1"/>
    </xf>
    <xf numFmtId="43" fontId="7" fillId="3" borderId="1" xfId="1" applyFont="1" applyFill="1" applyBorder="1" applyAlignment="1" applyProtection="1">
      <alignment vertical="center" wrapText="1"/>
    </xf>
    <xf numFmtId="0" fontId="6" fillId="29" borderId="6" xfId="0" applyFont="1" applyFill="1" applyBorder="1" applyAlignment="1" applyProtection="1">
      <alignment horizontal="left" vertical="center" wrapText="1"/>
    </xf>
    <xf numFmtId="43" fontId="6" fillId="29" borderId="1" xfId="1" applyFont="1" applyFill="1" applyBorder="1" applyAlignment="1" applyProtection="1">
      <alignment horizontal="center" vertical="center" wrapText="1"/>
    </xf>
    <xf numFmtId="43" fontId="6" fillId="29" borderId="7" xfId="1" applyFont="1" applyFill="1" applyBorder="1" applyAlignment="1" applyProtection="1">
      <alignment horizontal="center" vertical="center" wrapText="1"/>
    </xf>
    <xf numFmtId="0" fontId="7" fillId="5" borderId="6" xfId="0" applyFont="1" applyFill="1" applyBorder="1" applyAlignment="1" applyProtection="1">
      <alignment horizontal="left" vertical="center" wrapText="1"/>
    </xf>
    <xf numFmtId="43" fontId="7" fillId="3" borderId="1" xfId="1" applyFont="1" applyFill="1" applyBorder="1" applyAlignment="1" applyProtection="1">
      <alignment horizontal="center" vertical="center" wrapText="1"/>
    </xf>
    <xf numFmtId="43" fontId="6" fillId="3" borderId="7" xfId="1" applyFont="1" applyFill="1" applyBorder="1" applyAlignment="1" applyProtection="1">
      <alignment horizontal="center" vertical="center" wrapText="1"/>
    </xf>
    <xf numFmtId="0" fontId="7" fillId="5" borderId="33" xfId="0" applyFont="1" applyFill="1" applyBorder="1" applyAlignment="1" applyProtection="1">
      <alignment horizontal="left" vertical="center" wrapText="1"/>
    </xf>
    <xf numFmtId="43" fontId="7" fillId="3" borderId="2" xfId="1" applyFont="1" applyFill="1" applyBorder="1" applyAlignment="1" applyProtection="1">
      <alignment horizontal="center" vertical="center" wrapText="1"/>
    </xf>
    <xf numFmtId="43" fontId="6" fillId="3" borderId="56" xfId="1" applyFont="1" applyFill="1" applyBorder="1" applyAlignment="1" applyProtection="1">
      <alignment horizontal="center" vertical="center" wrapText="1"/>
    </xf>
    <xf numFmtId="0" fontId="6" fillId="6" borderId="3" xfId="0" applyFont="1" applyFill="1" applyBorder="1" applyAlignment="1" applyProtection="1">
      <alignment horizontal="left" vertical="center" wrapText="1"/>
    </xf>
    <xf numFmtId="43" fontId="6" fillId="6" borderId="4" xfId="1" applyFont="1" applyFill="1" applyBorder="1" applyAlignment="1" applyProtection="1">
      <alignment horizontal="center" vertical="center" wrapText="1"/>
    </xf>
    <xf numFmtId="43" fontId="6" fillId="6" borderId="5" xfId="1" applyFont="1" applyFill="1" applyBorder="1" applyAlignment="1" applyProtection="1">
      <alignment horizontal="center" vertical="center" wrapText="1"/>
    </xf>
    <xf numFmtId="43" fontId="6" fillId="3" borderId="1" xfId="1" applyFont="1" applyFill="1" applyBorder="1" applyAlignment="1" applyProtection="1">
      <alignment horizontal="center" vertical="center" wrapText="1"/>
    </xf>
    <xf numFmtId="0" fontId="7" fillId="5" borderId="8" xfId="0" applyFont="1" applyFill="1" applyBorder="1" applyAlignment="1" applyProtection="1">
      <alignment horizontal="left" vertical="center" wrapText="1"/>
    </xf>
    <xf numFmtId="43" fontId="6" fillId="3" borderId="10" xfId="1" applyFont="1" applyFill="1" applyBorder="1" applyAlignment="1" applyProtection="1">
      <alignment horizontal="center" vertical="center" wrapText="1"/>
    </xf>
    <xf numFmtId="43" fontId="6" fillId="3" borderId="11" xfId="1" applyFont="1" applyFill="1" applyBorder="1" applyAlignment="1" applyProtection="1">
      <alignment horizontal="center" vertical="center" wrapText="1"/>
    </xf>
    <xf numFmtId="0" fontId="0" fillId="3" borderId="0" xfId="0" applyFill="1"/>
    <xf numFmtId="0" fontId="4" fillId="21" borderId="52" xfId="0" applyFont="1" applyFill="1" applyBorder="1" applyAlignment="1" applyProtection="1">
      <alignment horizontal="left" vertical="center" wrapText="1"/>
    </xf>
    <xf numFmtId="43" fontId="4" fillId="21" borderId="9" xfId="1" applyFont="1" applyFill="1" applyBorder="1" applyAlignment="1" applyProtection="1">
      <alignment horizontal="center" vertical="center" wrapText="1"/>
    </xf>
    <xf numFmtId="43" fontId="4" fillId="21" borderId="34" xfId="1" applyFont="1" applyFill="1" applyBorder="1" applyAlignment="1" applyProtection="1">
      <alignment horizontal="center" vertical="center" wrapText="1"/>
    </xf>
    <xf numFmtId="0" fontId="6" fillId="20" borderId="52" xfId="0" applyFont="1" applyFill="1" applyBorder="1" applyAlignment="1" applyProtection="1">
      <alignment horizontal="left" vertical="center" wrapText="1"/>
    </xf>
    <xf numFmtId="43" fontId="6" fillId="20" borderId="9" xfId="1" applyFont="1" applyFill="1" applyBorder="1" applyAlignment="1" applyProtection="1">
      <alignment horizontal="center" vertical="center" wrapText="1"/>
    </xf>
    <xf numFmtId="43" fontId="6" fillId="20" borderId="34" xfId="1" applyFont="1" applyFill="1" applyBorder="1" applyAlignment="1" applyProtection="1">
      <alignment horizontal="center" vertical="center" wrapText="1"/>
    </xf>
    <xf numFmtId="0" fontId="2" fillId="30" borderId="8" xfId="0" applyFont="1" applyFill="1" applyBorder="1"/>
    <xf numFmtId="0" fontId="2" fillId="8" borderId="8" xfId="0" applyFont="1" applyFill="1" applyBorder="1"/>
    <xf numFmtId="0" fontId="2" fillId="9" borderId="8" xfId="0" applyFont="1" applyFill="1" applyBorder="1"/>
    <xf numFmtId="43" fontId="2" fillId="30" borderId="10" xfId="1" applyFont="1" applyFill="1" applyBorder="1"/>
    <xf numFmtId="43" fontId="2" fillId="8" borderId="10" xfId="1" applyFont="1" applyFill="1" applyBorder="1"/>
    <xf numFmtId="43" fontId="2" fillId="9" borderId="10" xfId="1" applyFont="1" applyFill="1" applyBorder="1"/>
    <xf numFmtId="43" fontId="6" fillId="8" borderId="34" xfId="1" applyFont="1" applyFill="1" applyBorder="1" applyAlignment="1" applyProtection="1">
      <alignment horizontal="center" vertical="center" wrapText="1"/>
    </xf>
    <xf numFmtId="43" fontId="6" fillId="30" borderId="34" xfId="1" applyFont="1" applyFill="1" applyBorder="1" applyAlignment="1" applyProtection="1">
      <alignment horizontal="center" vertical="center" wrapText="1"/>
    </xf>
    <xf numFmtId="43" fontId="6" fillId="9" borderId="34" xfId="1" applyFont="1" applyFill="1" applyBorder="1" applyAlignment="1" applyProtection="1">
      <alignment horizontal="center" vertical="center" wrapText="1"/>
    </xf>
    <xf numFmtId="0" fontId="3" fillId="29" borderId="37" xfId="0" applyFont="1" applyFill="1" applyBorder="1" applyAlignment="1">
      <alignment horizontal="center"/>
    </xf>
    <xf numFmtId="10" fontId="3" fillId="29" borderId="34" xfId="0" applyNumberFormat="1" applyFont="1" applyFill="1" applyBorder="1" applyAlignment="1">
      <alignment horizontal="center"/>
    </xf>
    <xf numFmtId="43" fontId="3" fillId="29" borderId="34" xfId="1" applyFont="1" applyFill="1" applyBorder="1"/>
    <xf numFmtId="0" fontId="2" fillId="31" borderId="8" xfId="0" applyFont="1" applyFill="1" applyBorder="1"/>
    <xf numFmtId="43" fontId="2" fillId="31" borderId="10" xfId="1" applyFont="1" applyFill="1" applyBorder="1"/>
    <xf numFmtId="43" fontId="6" fillId="31" borderId="34" xfId="1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0" fillId="15" borderId="0" xfId="0" applyFill="1"/>
    <xf numFmtId="43" fontId="6" fillId="3" borderId="18" xfId="1" applyFont="1" applyFill="1" applyBorder="1"/>
    <xf numFmtId="43" fontId="6" fillId="6" borderId="4" xfId="1" applyFont="1" applyFill="1" applyBorder="1"/>
    <xf numFmtId="43" fontId="6" fillId="6" borderId="1" xfId="1" applyFont="1" applyFill="1" applyBorder="1"/>
    <xf numFmtId="166" fontId="7" fillId="0" borderId="4" xfId="1" applyNumberFormat="1" applyFont="1" applyBorder="1"/>
    <xf numFmtId="166" fontId="5" fillId="2" borderId="4" xfId="1" applyNumberFormat="1" applyFont="1" applyFill="1" applyBorder="1"/>
    <xf numFmtId="166" fontId="5" fillId="3" borderId="4" xfId="1" applyNumberFormat="1" applyFont="1" applyFill="1" applyBorder="1"/>
    <xf numFmtId="166" fontId="5" fillId="2" borderId="5" xfId="1" applyNumberFormat="1" applyFont="1" applyFill="1" applyBorder="1"/>
    <xf numFmtId="166" fontId="7" fillId="0" borderId="1" xfId="1" applyNumberFormat="1" applyFont="1" applyBorder="1"/>
    <xf numFmtId="166" fontId="5" fillId="2" borderId="1" xfId="1" applyNumberFormat="1" applyFont="1" applyFill="1" applyBorder="1"/>
    <xf numFmtId="166" fontId="5" fillId="3" borderId="1" xfId="1" applyNumberFormat="1" applyFont="1" applyFill="1" applyBorder="1"/>
    <xf numFmtId="166" fontId="5" fillId="2" borderId="7" xfId="1" applyNumberFormat="1" applyFont="1" applyFill="1" applyBorder="1"/>
    <xf numFmtId="166" fontId="6" fillId="5" borderId="14" xfId="1" applyNumberFormat="1" applyFont="1" applyFill="1" applyBorder="1"/>
    <xf numFmtId="166" fontId="3" fillId="5" borderId="14" xfId="1" applyNumberFormat="1" applyFont="1" applyFill="1" applyBorder="1"/>
    <xf numFmtId="166" fontId="3" fillId="5" borderId="15" xfId="1" applyNumberFormat="1" applyFont="1" applyFill="1" applyBorder="1"/>
    <xf numFmtId="166" fontId="7" fillId="0" borderId="16" xfId="1" applyNumberFormat="1" applyFont="1" applyBorder="1"/>
    <xf numFmtId="166" fontId="5" fillId="2" borderId="16" xfId="1" applyNumberFormat="1" applyFont="1" applyFill="1" applyBorder="1"/>
    <xf numFmtId="166" fontId="5" fillId="3" borderId="16" xfId="1" applyNumberFormat="1" applyFont="1" applyFill="1" applyBorder="1"/>
    <xf numFmtId="166" fontId="5" fillId="2" borderId="17" xfId="1" applyNumberFormat="1" applyFont="1" applyFill="1" applyBorder="1"/>
    <xf numFmtId="166" fontId="5" fillId="5" borderId="14" xfId="1" applyNumberFormat="1" applyFont="1" applyFill="1" applyBorder="1"/>
    <xf numFmtId="166" fontId="6" fillId="3" borderId="18" xfId="1" applyNumberFormat="1" applyFont="1" applyFill="1" applyBorder="1"/>
    <xf numFmtId="166" fontId="7" fillId="3" borderId="18" xfId="1" applyNumberFormat="1" applyFont="1" applyFill="1" applyBorder="1"/>
    <xf numFmtId="166" fontId="5" fillId="2" borderId="18" xfId="1" applyNumberFormat="1" applyFont="1" applyFill="1" applyBorder="1"/>
    <xf numFmtId="166" fontId="5" fillId="2" borderId="19" xfId="1" applyNumberFormat="1" applyFont="1" applyFill="1" applyBorder="1"/>
    <xf numFmtId="166" fontId="6" fillId="4" borderId="10" xfId="1" applyNumberFormat="1" applyFont="1" applyFill="1" applyBorder="1"/>
    <xf numFmtId="166" fontId="3" fillId="4" borderId="10" xfId="1" applyNumberFormat="1" applyFont="1" applyFill="1" applyBorder="1"/>
    <xf numFmtId="166" fontId="3" fillId="4" borderId="11" xfId="1" applyNumberFormat="1" applyFont="1" applyFill="1" applyBorder="1"/>
    <xf numFmtId="166" fontId="6" fillId="6" borderId="4" xfId="1" applyNumberFormat="1" applyFont="1" applyFill="1" applyBorder="1"/>
    <xf numFmtId="166" fontId="7" fillId="6" borderId="4" xfId="1" applyNumberFormat="1" applyFont="1" applyFill="1" applyBorder="1"/>
    <xf numFmtId="166" fontId="5" fillId="6" borderId="4" xfId="1" applyNumberFormat="1" applyFont="1" applyFill="1" applyBorder="1"/>
    <xf numFmtId="166" fontId="3" fillId="6" borderId="4" xfId="1" applyNumberFormat="1" applyFont="1" applyFill="1" applyBorder="1"/>
    <xf numFmtId="166" fontId="5" fillId="6" borderId="5" xfId="1" applyNumberFormat="1" applyFont="1" applyFill="1" applyBorder="1"/>
    <xf numFmtId="166" fontId="6" fillId="6" borderId="1" xfId="1" applyNumberFormat="1" applyFont="1" applyFill="1" applyBorder="1"/>
    <xf numFmtId="166" fontId="7" fillId="6" borderId="1" xfId="1" applyNumberFormat="1" applyFont="1" applyFill="1" applyBorder="1"/>
    <xf numFmtId="166" fontId="5" fillId="6" borderId="1" xfId="1" applyNumberFormat="1" applyFont="1" applyFill="1" applyBorder="1"/>
    <xf numFmtId="166" fontId="3" fillId="6" borderId="1" xfId="1" applyNumberFormat="1" applyFont="1" applyFill="1" applyBorder="1"/>
    <xf numFmtId="166" fontId="5" fillId="6" borderId="7" xfId="1" applyNumberFormat="1" applyFont="1" applyFill="1" applyBorder="1"/>
    <xf numFmtId="166" fontId="6" fillId="6" borderId="10" xfId="1" applyNumberFormat="1" applyFont="1" applyFill="1" applyBorder="1"/>
    <xf numFmtId="166" fontId="3" fillId="6" borderId="10" xfId="1" applyNumberFormat="1" applyFont="1" applyFill="1" applyBorder="1"/>
    <xf numFmtId="166" fontId="3" fillId="6" borderId="11" xfId="1" applyNumberFormat="1" applyFont="1" applyFill="1" applyBorder="1"/>
    <xf numFmtId="166" fontId="7" fillId="7" borderId="4" xfId="1" applyNumberFormat="1" applyFont="1" applyFill="1" applyBorder="1"/>
    <xf numFmtId="166" fontId="7" fillId="7" borderId="5" xfId="1" applyNumberFormat="1" applyFont="1" applyFill="1" applyBorder="1"/>
    <xf numFmtId="166" fontId="7" fillId="7" borderId="1" xfId="1" applyNumberFormat="1" applyFont="1" applyFill="1" applyBorder="1"/>
    <xf numFmtId="166" fontId="7" fillId="7" borderId="7" xfId="1" applyNumberFormat="1" applyFont="1" applyFill="1" applyBorder="1"/>
    <xf numFmtId="166" fontId="6" fillId="7" borderId="10" xfId="1" applyNumberFormat="1" applyFont="1" applyFill="1" applyBorder="1"/>
    <xf numFmtId="166" fontId="6" fillId="7" borderId="11" xfId="1" applyNumberFormat="1" applyFont="1" applyFill="1" applyBorder="1"/>
    <xf numFmtId="166" fontId="5" fillId="10" borderId="4" xfId="1" applyNumberFormat="1" applyFont="1" applyFill="1" applyBorder="1"/>
    <xf numFmtId="166" fontId="5" fillId="3" borderId="5" xfId="1" applyNumberFormat="1" applyFont="1" applyFill="1" applyBorder="1"/>
    <xf numFmtId="166" fontId="5" fillId="10" borderId="1" xfId="1" applyNumberFormat="1" applyFont="1" applyFill="1" applyBorder="1"/>
    <xf numFmtId="166" fontId="5" fillId="3" borderId="7" xfId="1" applyNumberFormat="1" applyFont="1" applyFill="1" applyBorder="1"/>
    <xf numFmtId="166" fontId="3" fillId="11" borderId="1" xfId="1" applyNumberFormat="1" applyFont="1" applyFill="1" applyBorder="1"/>
    <xf numFmtId="166" fontId="3" fillId="9" borderId="7" xfId="1" applyNumberFormat="1" applyFont="1" applyFill="1" applyBorder="1"/>
    <xf numFmtId="166" fontId="3" fillId="11" borderId="14" xfId="1" applyNumberFormat="1" applyFont="1" applyFill="1" applyBorder="1"/>
    <xf numFmtId="166" fontId="7" fillId="0" borderId="28" xfId="1" applyNumberFormat="1" applyFont="1" applyBorder="1"/>
    <xf numFmtId="166" fontId="5" fillId="3" borderId="1" xfId="1" applyNumberFormat="1" applyFont="1" applyFill="1" applyBorder="1" applyAlignment="1">
      <alignment horizontal="center"/>
    </xf>
    <xf numFmtId="166" fontId="5" fillId="3" borderId="17" xfId="1" applyNumberFormat="1" applyFont="1" applyFill="1" applyBorder="1"/>
    <xf numFmtId="166" fontId="7" fillId="0" borderId="29" xfId="1" applyNumberFormat="1" applyFont="1" applyBorder="1"/>
    <xf numFmtId="166" fontId="6" fillId="9" borderId="31" xfId="1" applyNumberFormat="1" applyFont="1" applyFill="1" applyBorder="1"/>
    <xf numFmtId="166" fontId="3" fillId="9" borderId="32" xfId="1" applyNumberFormat="1" applyFont="1" applyFill="1" applyBorder="1" applyAlignment="1">
      <alignment horizontal="left"/>
    </xf>
    <xf numFmtId="166" fontId="3" fillId="9" borderId="1" xfId="1" applyNumberFormat="1" applyFont="1" applyFill="1" applyBorder="1"/>
    <xf numFmtId="166" fontId="3" fillId="12" borderId="14" xfId="1" applyNumberFormat="1" applyFont="1" applyFill="1" applyBorder="1"/>
    <xf numFmtId="166" fontId="3" fillId="13" borderId="9" xfId="1" applyNumberFormat="1" applyFont="1" applyFill="1" applyBorder="1"/>
    <xf numFmtId="166" fontId="3" fillId="8" borderId="34" xfId="1" applyNumberFormat="1" applyFont="1" applyFill="1" applyBorder="1"/>
    <xf numFmtId="166" fontId="5" fillId="14" borderId="4" xfId="1" applyNumberFormat="1" applyFont="1" applyFill="1" applyBorder="1"/>
    <xf numFmtId="166" fontId="5" fillId="14" borderId="5" xfId="1" applyNumberFormat="1" applyFont="1" applyFill="1" applyBorder="1"/>
    <xf numFmtId="166" fontId="5" fillId="14" borderId="1" xfId="1" applyNumberFormat="1" applyFont="1" applyFill="1" applyBorder="1"/>
    <xf numFmtId="166" fontId="5" fillId="14" borderId="7" xfId="1" applyNumberFormat="1" applyFont="1" applyFill="1" applyBorder="1"/>
    <xf numFmtId="166" fontId="5" fillId="14" borderId="14" xfId="1" applyNumberFormat="1" applyFont="1" applyFill="1" applyBorder="1"/>
    <xf numFmtId="166" fontId="5" fillId="14" borderId="15" xfId="1" applyNumberFormat="1" applyFont="1" applyFill="1" applyBorder="1"/>
    <xf numFmtId="166" fontId="3" fillId="14" borderId="9" xfId="1" applyNumberFormat="1" applyFont="1" applyFill="1" applyBorder="1"/>
    <xf numFmtId="166" fontId="3" fillId="14" borderId="34" xfId="1" applyNumberFormat="1" applyFont="1" applyFill="1" applyBorder="1"/>
    <xf numFmtId="10" fontId="3" fillId="9" borderId="15" xfId="2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7" fillId="0" borderId="4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0" fontId="6" fillId="3" borderId="27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2" borderId="45" xfId="0" applyFont="1" applyFill="1" applyBorder="1" applyAlignment="1">
      <alignment horizontal="center" vertical="center" wrapText="1"/>
    </xf>
    <xf numFmtId="0" fontId="6" fillId="2" borderId="46" xfId="0" applyFont="1" applyFill="1" applyBorder="1" applyAlignment="1">
      <alignment horizontal="center" vertical="center" wrapText="1"/>
    </xf>
    <xf numFmtId="0" fontId="6" fillId="2" borderId="4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3" borderId="58" xfId="0" applyFont="1" applyFill="1" applyBorder="1" applyAlignment="1">
      <alignment horizontal="center" vertical="center" wrapText="1"/>
    </xf>
    <xf numFmtId="0" fontId="7" fillId="3" borderId="59" xfId="0" applyFont="1" applyFill="1" applyBorder="1" applyAlignment="1">
      <alignment horizontal="center" vertical="center" wrapText="1"/>
    </xf>
    <xf numFmtId="0" fontId="7" fillId="3" borderId="52" xfId="0" applyFont="1" applyFill="1" applyBorder="1" applyAlignment="1">
      <alignment horizontal="center" vertical="center" wrapText="1"/>
    </xf>
    <xf numFmtId="0" fontId="3" fillId="14" borderId="12" xfId="0" applyFont="1" applyFill="1" applyBorder="1" applyAlignment="1">
      <alignment horizontal="center" vertical="center" wrapText="1"/>
    </xf>
    <xf numFmtId="0" fontId="3" fillId="14" borderId="21" xfId="0" applyFont="1" applyFill="1" applyBorder="1" applyAlignment="1">
      <alignment horizontal="center" vertical="center" wrapText="1"/>
    </xf>
    <xf numFmtId="0" fontId="3" fillId="14" borderId="13" xfId="0" applyFont="1" applyFill="1" applyBorder="1" applyAlignment="1">
      <alignment horizontal="center" vertical="center" wrapText="1"/>
    </xf>
    <xf numFmtId="0" fontId="3" fillId="14" borderId="22" xfId="0" applyFont="1" applyFill="1" applyBorder="1" applyAlignment="1">
      <alignment horizontal="center" vertical="center" wrapText="1"/>
    </xf>
    <xf numFmtId="0" fontId="3" fillId="14" borderId="20" xfId="0" applyFont="1" applyFill="1" applyBorder="1" applyAlignment="1">
      <alignment horizontal="center" vertical="center" wrapText="1"/>
    </xf>
    <xf numFmtId="0" fontId="3" fillId="14" borderId="23" xfId="0" applyFont="1" applyFill="1" applyBorder="1" applyAlignment="1">
      <alignment horizontal="center" vertical="center" wrapText="1"/>
    </xf>
    <xf numFmtId="0" fontId="8" fillId="15" borderId="31" xfId="0" applyFont="1" applyFill="1" applyBorder="1" applyAlignment="1">
      <alignment horizontal="center"/>
    </xf>
    <xf numFmtId="0" fontId="8" fillId="15" borderId="57" xfId="0" applyFont="1" applyFill="1" applyBorder="1" applyAlignment="1">
      <alignment horizontal="center"/>
    </xf>
    <xf numFmtId="0" fontId="8" fillId="15" borderId="32" xfId="0" applyFont="1" applyFill="1" applyBorder="1" applyAlignment="1">
      <alignment horizontal="center"/>
    </xf>
    <xf numFmtId="0" fontId="3" fillId="16" borderId="12" xfId="0" applyFont="1" applyFill="1" applyBorder="1" applyAlignment="1">
      <alignment horizontal="center" vertical="center" wrapText="1"/>
    </xf>
    <xf numFmtId="0" fontId="3" fillId="16" borderId="35" xfId="0" applyFont="1" applyFill="1" applyBorder="1" applyAlignment="1">
      <alignment horizontal="center" vertical="center" wrapText="1"/>
    </xf>
    <xf numFmtId="0" fontId="3" fillId="16" borderId="13" xfId="0" applyFont="1" applyFill="1" applyBorder="1" applyAlignment="1">
      <alignment horizontal="center" vertical="center" wrapText="1"/>
    </xf>
    <xf numFmtId="0" fontId="3" fillId="16" borderId="38" xfId="0" applyFont="1" applyFill="1" applyBorder="1" applyAlignment="1">
      <alignment horizontal="center" vertical="center" wrapText="1"/>
    </xf>
    <xf numFmtId="0" fontId="3" fillId="16" borderId="20" xfId="0" applyFont="1" applyFill="1" applyBorder="1" applyAlignment="1">
      <alignment horizontal="center" vertical="center" wrapText="1"/>
    </xf>
    <xf numFmtId="0" fontId="3" fillId="16" borderId="41" xfId="0" applyFont="1" applyFill="1" applyBorder="1" applyAlignment="1">
      <alignment horizontal="center" vertical="center" wrapText="1"/>
    </xf>
    <xf numFmtId="0" fontId="3" fillId="16" borderId="36" xfId="0" applyFont="1" applyFill="1" applyBorder="1" applyAlignment="1">
      <alignment horizontal="center" vertical="center"/>
    </xf>
    <xf numFmtId="0" fontId="3" fillId="16" borderId="39" xfId="0" applyFont="1" applyFill="1" applyBorder="1" applyAlignment="1">
      <alignment horizontal="center" vertical="center"/>
    </xf>
    <xf numFmtId="0" fontId="3" fillId="16" borderId="24" xfId="0" applyFont="1" applyFill="1" applyBorder="1" applyAlignment="1">
      <alignment horizontal="center" vertical="center" wrapText="1"/>
    </xf>
    <xf numFmtId="0" fontId="3" fillId="16" borderId="9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3" fillId="15" borderId="45" xfId="0" applyFont="1" applyFill="1" applyBorder="1" applyAlignment="1">
      <alignment horizontal="center" vertical="center" wrapText="1"/>
    </xf>
    <xf numFmtId="0" fontId="3" fillId="15" borderId="46" xfId="0" applyFont="1" applyFill="1" applyBorder="1" applyAlignment="1">
      <alignment horizontal="center" vertical="center" wrapText="1"/>
    </xf>
    <xf numFmtId="0" fontId="3" fillId="15" borderId="44" xfId="0" applyFont="1" applyFill="1" applyBorder="1" applyAlignment="1">
      <alignment horizontal="center" vertical="center" wrapText="1"/>
    </xf>
    <xf numFmtId="0" fontId="3" fillId="15" borderId="29" xfId="0" applyFont="1" applyFill="1" applyBorder="1" applyAlignment="1">
      <alignment horizontal="center" vertical="center" wrapText="1"/>
    </xf>
    <xf numFmtId="0" fontId="3" fillId="15" borderId="47" xfId="0" applyFont="1" applyFill="1" applyBorder="1" applyAlignment="1">
      <alignment horizontal="center" vertical="center" wrapText="1"/>
    </xf>
    <xf numFmtId="0" fontId="3" fillId="15" borderId="30" xfId="0" applyFont="1" applyFill="1" applyBorder="1" applyAlignment="1">
      <alignment horizontal="center" vertical="center" wrapText="1"/>
    </xf>
    <xf numFmtId="0" fontId="12" fillId="17" borderId="12" xfId="0" applyFont="1" applyFill="1" applyBorder="1" applyAlignment="1">
      <alignment horizontal="center" vertical="center"/>
    </xf>
    <xf numFmtId="0" fontId="12" fillId="17" borderId="35" xfId="0" applyFont="1" applyFill="1" applyBorder="1" applyAlignment="1">
      <alignment horizontal="center" vertical="center"/>
    </xf>
    <xf numFmtId="0" fontId="12" fillId="17" borderId="20" xfId="0" applyFont="1" applyFill="1" applyBorder="1" applyAlignment="1">
      <alignment horizontal="center" vertical="center"/>
    </xf>
    <xf numFmtId="0" fontId="12" fillId="17" borderId="4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7" borderId="12" xfId="0" applyFont="1" applyFill="1" applyBorder="1" applyAlignment="1">
      <alignment horizontal="center" vertical="center" wrapText="1"/>
    </xf>
    <xf numFmtId="0" fontId="6" fillId="7" borderId="21" xfId="0" applyFont="1" applyFill="1" applyBorder="1" applyAlignment="1">
      <alignment horizontal="center" vertical="center" wrapText="1"/>
    </xf>
    <xf numFmtId="0" fontId="6" fillId="7" borderId="13" xfId="0" applyFont="1" applyFill="1" applyBorder="1" applyAlignment="1">
      <alignment horizontal="center" vertical="center" wrapText="1"/>
    </xf>
    <xf numFmtId="0" fontId="6" fillId="7" borderId="22" xfId="0" applyFont="1" applyFill="1" applyBorder="1" applyAlignment="1">
      <alignment horizontal="center" vertical="center" wrapText="1"/>
    </xf>
    <xf numFmtId="0" fontId="6" fillId="7" borderId="20" xfId="0" applyFont="1" applyFill="1" applyBorder="1" applyAlignment="1">
      <alignment horizontal="center" vertical="center" wrapText="1"/>
    </xf>
    <xf numFmtId="0" fontId="6" fillId="7" borderId="23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3" fillId="8" borderId="33" xfId="0" applyFont="1" applyFill="1" applyBorder="1" applyAlignment="1">
      <alignment horizontal="center" vertical="center" wrapText="1"/>
    </xf>
    <xf numFmtId="0" fontId="3" fillId="8" borderId="8" xfId="0" applyFont="1" applyFill="1" applyBorder="1" applyAlignment="1">
      <alignment horizontal="center" vertical="center" wrapText="1"/>
    </xf>
    <xf numFmtId="0" fontId="5" fillId="9" borderId="24" xfId="0" applyFont="1" applyFill="1" applyBorder="1" applyAlignment="1">
      <alignment horizontal="center" vertical="center" textRotation="90" wrapText="1"/>
    </xf>
    <xf numFmtId="0" fontId="5" fillId="9" borderId="25" xfId="0" applyFont="1" applyFill="1" applyBorder="1" applyAlignment="1">
      <alignment horizontal="center" vertical="center" textRotation="90" wrapText="1"/>
    </xf>
    <xf numFmtId="0" fontId="5" fillId="9" borderId="26" xfId="0" applyFont="1" applyFill="1" applyBorder="1" applyAlignment="1">
      <alignment horizontal="center" vertical="center" textRotation="90" wrapText="1"/>
    </xf>
    <xf numFmtId="0" fontId="5" fillId="9" borderId="27" xfId="0" applyFont="1" applyFill="1" applyBorder="1" applyAlignment="1">
      <alignment horizontal="center" vertical="center" textRotation="90" wrapText="1"/>
    </xf>
    <xf numFmtId="0" fontId="6" fillId="6" borderId="12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0" fontId="6" fillId="6" borderId="23" xfId="0" applyFont="1" applyFill="1" applyBorder="1" applyAlignment="1">
      <alignment horizontal="center" vertical="center" wrapText="1"/>
    </xf>
    <xf numFmtId="43" fontId="5" fillId="3" borderId="1" xfId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10" fontId="5" fillId="3" borderId="1" xfId="2" applyNumberFormat="1" applyFont="1" applyFill="1" applyBorder="1" applyAlignment="1">
      <alignment horizontal="center" vertical="center"/>
    </xf>
    <xf numFmtId="0" fontId="3" fillId="27" borderId="12" xfId="0" applyFont="1" applyFill="1" applyBorder="1" applyAlignment="1">
      <alignment horizontal="center" vertical="center" wrapText="1"/>
    </xf>
    <xf numFmtId="0" fontId="3" fillId="27" borderId="35" xfId="0" applyFont="1" applyFill="1" applyBorder="1" applyAlignment="1">
      <alignment horizontal="center" vertical="center" wrapText="1"/>
    </xf>
    <xf numFmtId="0" fontId="3" fillId="27" borderId="13" xfId="0" applyFont="1" applyFill="1" applyBorder="1" applyAlignment="1">
      <alignment horizontal="center" vertical="center" wrapText="1"/>
    </xf>
    <xf numFmtId="0" fontId="3" fillId="27" borderId="38" xfId="0" applyFont="1" applyFill="1" applyBorder="1" applyAlignment="1">
      <alignment horizontal="center" vertical="center" wrapText="1"/>
    </xf>
    <xf numFmtId="0" fontId="3" fillId="27" borderId="20" xfId="0" applyFont="1" applyFill="1" applyBorder="1" applyAlignment="1">
      <alignment horizontal="center" vertical="center" wrapText="1"/>
    </xf>
    <xf numFmtId="0" fontId="3" fillId="27" borderId="41" xfId="0" applyFont="1" applyFill="1" applyBorder="1" applyAlignment="1">
      <alignment horizontal="center" vertical="center" wrapText="1"/>
    </xf>
    <xf numFmtId="0" fontId="3" fillId="27" borderId="36" xfId="0" applyFont="1" applyFill="1" applyBorder="1" applyAlignment="1">
      <alignment horizontal="center" vertical="center"/>
    </xf>
    <xf numFmtId="0" fontId="3" fillId="27" borderId="39" xfId="0" applyFont="1" applyFill="1" applyBorder="1" applyAlignment="1">
      <alignment horizontal="center" vertical="center"/>
    </xf>
    <xf numFmtId="0" fontId="3" fillId="27" borderId="24" xfId="0" applyFont="1" applyFill="1" applyBorder="1" applyAlignment="1">
      <alignment horizontal="center" vertical="center" wrapText="1"/>
    </xf>
    <xf numFmtId="0" fontId="3" fillId="27" borderId="9" xfId="0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 wrapText="1"/>
    </xf>
    <xf numFmtId="0" fontId="6" fillId="24" borderId="35" xfId="0" applyFont="1" applyFill="1" applyBorder="1" applyAlignment="1">
      <alignment horizontal="center" vertical="center" wrapText="1"/>
    </xf>
    <xf numFmtId="0" fontId="6" fillId="24" borderId="20" xfId="0" applyFont="1" applyFill="1" applyBorder="1" applyAlignment="1">
      <alignment horizontal="center" vertical="center" wrapText="1"/>
    </xf>
    <xf numFmtId="0" fontId="6" fillId="24" borderId="41" xfId="0" applyFont="1" applyFill="1" applyBorder="1" applyAlignment="1">
      <alignment horizontal="center" vertical="center" wrapText="1"/>
    </xf>
    <xf numFmtId="0" fontId="6" fillId="25" borderId="12" xfId="0" applyFont="1" applyFill="1" applyBorder="1" applyAlignment="1">
      <alignment horizontal="center" vertical="center" wrapText="1"/>
    </xf>
    <xf numFmtId="0" fontId="6" fillId="25" borderId="35" xfId="0" applyFont="1" applyFill="1" applyBorder="1" applyAlignment="1">
      <alignment horizontal="center" vertical="center" wrapText="1"/>
    </xf>
    <xf numFmtId="0" fontId="6" fillId="25" borderId="20" xfId="0" applyFont="1" applyFill="1" applyBorder="1" applyAlignment="1">
      <alignment horizontal="center" vertical="center" wrapText="1"/>
    </xf>
    <xf numFmtId="0" fontId="6" fillId="25" borderId="41" xfId="0" applyFont="1" applyFill="1" applyBorder="1" applyAlignment="1">
      <alignment horizontal="center" vertical="center" wrapText="1"/>
    </xf>
    <xf numFmtId="0" fontId="6" fillId="26" borderId="12" xfId="0" applyFont="1" applyFill="1" applyBorder="1" applyAlignment="1">
      <alignment horizontal="center" vertical="center" wrapText="1"/>
    </xf>
    <xf numFmtId="0" fontId="6" fillId="26" borderId="35" xfId="0" applyFont="1" applyFill="1" applyBorder="1" applyAlignment="1">
      <alignment horizontal="center" vertical="center" wrapText="1"/>
    </xf>
    <xf numFmtId="0" fontId="6" fillId="26" borderId="20" xfId="0" applyFont="1" applyFill="1" applyBorder="1" applyAlignment="1">
      <alignment horizontal="center" vertical="center" wrapText="1"/>
    </xf>
    <xf numFmtId="0" fontId="6" fillId="26" borderId="41" xfId="0" applyFont="1" applyFill="1" applyBorder="1" applyAlignment="1">
      <alignment horizontal="center" vertical="center" wrapText="1"/>
    </xf>
    <xf numFmtId="0" fontId="6" fillId="27" borderId="12" xfId="0" applyFont="1" applyFill="1" applyBorder="1" applyAlignment="1">
      <alignment horizontal="center" vertical="center" wrapText="1"/>
    </xf>
    <xf numFmtId="0" fontId="6" fillId="27" borderId="35" xfId="0" applyFont="1" applyFill="1" applyBorder="1" applyAlignment="1">
      <alignment horizontal="center" vertical="center" wrapText="1"/>
    </xf>
    <xf numFmtId="0" fontId="6" fillId="27" borderId="20" xfId="0" applyFont="1" applyFill="1" applyBorder="1" applyAlignment="1">
      <alignment horizontal="center" vertical="center" wrapText="1"/>
    </xf>
    <xf numFmtId="0" fontId="6" fillId="27" borderId="41" xfId="0" applyFont="1" applyFill="1" applyBorder="1" applyAlignment="1">
      <alignment horizontal="center" vertical="center" wrapText="1"/>
    </xf>
    <xf numFmtId="0" fontId="3" fillId="25" borderId="12" xfId="0" applyFont="1" applyFill="1" applyBorder="1" applyAlignment="1">
      <alignment horizontal="center" vertical="center" wrapText="1"/>
    </xf>
    <xf numFmtId="0" fontId="3" fillId="25" borderId="35" xfId="0" applyFont="1" applyFill="1" applyBorder="1" applyAlignment="1">
      <alignment horizontal="center" vertical="center" wrapText="1"/>
    </xf>
    <xf numFmtId="0" fontId="3" fillId="25" borderId="13" xfId="0" applyFont="1" applyFill="1" applyBorder="1" applyAlignment="1">
      <alignment horizontal="center" vertical="center" wrapText="1"/>
    </xf>
    <xf numFmtId="0" fontId="3" fillId="25" borderId="38" xfId="0" applyFont="1" applyFill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41" xfId="0" applyFont="1" applyFill="1" applyBorder="1" applyAlignment="1">
      <alignment horizontal="center" vertical="center" wrapText="1"/>
    </xf>
    <xf numFmtId="0" fontId="3" fillId="25" borderId="36" xfId="0" applyFont="1" applyFill="1" applyBorder="1" applyAlignment="1">
      <alignment horizontal="center" vertical="center"/>
    </xf>
    <xf numFmtId="0" fontId="3" fillId="25" borderId="39" xfId="0" applyFont="1" applyFill="1" applyBorder="1" applyAlignment="1">
      <alignment horizontal="center" vertical="center"/>
    </xf>
    <xf numFmtId="0" fontId="3" fillId="25" borderId="24" xfId="0" applyFont="1" applyFill="1" applyBorder="1" applyAlignment="1">
      <alignment horizontal="center" vertical="center" wrapText="1"/>
    </xf>
    <xf numFmtId="0" fontId="3" fillId="25" borderId="9" xfId="0" applyFont="1" applyFill="1" applyBorder="1" applyAlignment="1">
      <alignment horizontal="center" vertical="center" wrapText="1"/>
    </xf>
    <xf numFmtId="0" fontId="3" fillId="26" borderId="12" xfId="0" applyFont="1" applyFill="1" applyBorder="1" applyAlignment="1">
      <alignment horizontal="center" vertical="center" wrapText="1"/>
    </xf>
    <xf numFmtId="0" fontId="3" fillId="26" borderId="35" xfId="0" applyFont="1" applyFill="1" applyBorder="1" applyAlignment="1">
      <alignment horizontal="center" vertical="center" wrapText="1"/>
    </xf>
    <xf numFmtId="0" fontId="3" fillId="26" borderId="13" xfId="0" applyFont="1" applyFill="1" applyBorder="1" applyAlignment="1">
      <alignment horizontal="center" vertical="center" wrapText="1"/>
    </xf>
    <xf numFmtId="0" fontId="3" fillId="26" borderId="38" xfId="0" applyFont="1" applyFill="1" applyBorder="1" applyAlignment="1">
      <alignment horizontal="center" vertical="center" wrapText="1"/>
    </xf>
    <xf numFmtId="0" fontId="3" fillId="26" borderId="20" xfId="0" applyFont="1" applyFill="1" applyBorder="1" applyAlignment="1">
      <alignment horizontal="center" vertical="center" wrapText="1"/>
    </xf>
    <xf numFmtId="0" fontId="3" fillId="26" borderId="41" xfId="0" applyFont="1" applyFill="1" applyBorder="1" applyAlignment="1">
      <alignment horizontal="center" vertical="center" wrapText="1"/>
    </xf>
    <xf numFmtId="0" fontId="3" fillId="26" borderId="36" xfId="0" applyFont="1" applyFill="1" applyBorder="1" applyAlignment="1">
      <alignment horizontal="center" vertical="center"/>
    </xf>
    <xf numFmtId="0" fontId="3" fillId="26" borderId="39" xfId="0" applyFont="1" applyFill="1" applyBorder="1" applyAlignment="1">
      <alignment horizontal="center" vertical="center"/>
    </xf>
    <xf numFmtId="0" fontId="3" fillId="26" borderId="24" xfId="0" applyFont="1" applyFill="1" applyBorder="1" applyAlignment="1">
      <alignment horizontal="center" vertical="center" wrapText="1"/>
    </xf>
    <xf numFmtId="0" fontId="3" fillId="26" borderId="9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3" fillId="24" borderId="35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" fillId="24" borderId="38" xfId="0" applyFont="1" applyFill="1" applyBorder="1" applyAlignment="1">
      <alignment horizontal="center" vertical="center" wrapText="1"/>
    </xf>
    <xf numFmtId="0" fontId="3" fillId="24" borderId="20" xfId="0" applyFont="1" applyFill="1" applyBorder="1" applyAlignment="1">
      <alignment horizontal="center" vertical="center" wrapText="1"/>
    </xf>
    <xf numFmtId="0" fontId="3" fillId="24" borderId="41" xfId="0" applyFont="1" applyFill="1" applyBorder="1" applyAlignment="1">
      <alignment horizontal="center" vertical="center" wrapText="1"/>
    </xf>
    <xf numFmtId="0" fontId="3" fillId="24" borderId="36" xfId="0" applyFont="1" applyFill="1" applyBorder="1" applyAlignment="1">
      <alignment horizontal="center" vertical="center"/>
    </xf>
    <xf numFmtId="0" fontId="3" fillId="24" borderId="39" xfId="0" applyFont="1" applyFill="1" applyBorder="1" applyAlignment="1">
      <alignment horizontal="center" vertical="center"/>
    </xf>
    <xf numFmtId="0" fontId="3" fillId="24" borderId="24" xfId="0" applyFont="1" applyFill="1" applyBorder="1" applyAlignment="1">
      <alignment horizontal="center" vertical="center" wrapText="1"/>
    </xf>
    <xf numFmtId="0" fontId="3" fillId="24" borderId="9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 applyProtection="1">
      <alignment horizontal="center" vertical="center" wrapText="1"/>
    </xf>
    <xf numFmtId="0" fontId="13" fillId="3" borderId="2" xfId="0" applyFont="1" applyFill="1" applyBorder="1" applyAlignment="1" applyProtection="1">
      <alignment horizontal="right" vertical="center" wrapText="1"/>
    </xf>
    <xf numFmtId="0" fontId="13" fillId="3" borderId="18" xfId="0" applyFont="1" applyFill="1" applyBorder="1" applyAlignment="1" applyProtection="1">
      <alignment horizontal="right" vertical="center" wrapText="1"/>
    </xf>
    <xf numFmtId="0" fontId="7" fillId="3" borderId="2" xfId="0" applyNumberFormat="1" applyFont="1" applyFill="1" applyBorder="1" applyAlignment="1" applyProtection="1">
      <alignment horizontal="center" vertical="center" wrapText="1"/>
    </xf>
    <xf numFmtId="0" fontId="7" fillId="3" borderId="18" xfId="0" applyNumberFormat="1" applyFont="1" applyFill="1" applyBorder="1" applyAlignment="1" applyProtection="1">
      <alignment horizontal="center" vertical="center" wrapText="1"/>
    </xf>
    <xf numFmtId="164" fontId="6" fillId="3" borderId="2" xfId="0" applyNumberFormat="1" applyFont="1" applyFill="1" applyBorder="1" applyAlignment="1" applyProtection="1">
      <alignment horizontal="center" vertical="center" wrapText="1"/>
    </xf>
    <xf numFmtId="164" fontId="6" fillId="3" borderId="18" xfId="0" applyNumberFormat="1" applyFont="1" applyFill="1" applyBorder="1" applyAlignment="1" applyProtection="1">
      <alignment horizontal="center" vertical="center" wrapText="1"/>
    </xf>
    <xf numFmtId="0" fontId="6" fillId="28" borderId="1" xfId="0" applyFont="1" applyFill="1" applyBorder="1" applyAlignment="1" applyProtection="1">
      <alignment horizontal="center" vertical="center" wrapText="1"/>
    </xf>
    <xf numFmtId="0" fontId="2" fillId="31" borderId="3" xfId="0" applyFont="1" applyFill="1" applyBorder="1" applyAlignment="1">
      <alignment horizontal="center"/>
    </xf>
    <xf numFmtId="0" fontId="2" fillId="31" borderId="4" xfId="0" applyFont="1" applyFill="1" applyBorder="1" applyAlignment="1">
      <alignment horizontal="center"/>
    </xf>
    <xf numFmtId="0" fontId="2" fillId="31" borderId="5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2" fillId="9" borderId="5" xfId="0" applyFont="1" applyFill="1" applyBorder="1" applyAlignment="1">
      <alignment horizontal="center"/>
    </xf>
    <xf numFmtId="0" fontId="6" fillId="6" borderId="1" xfId="0" applyFont="1" applyFill="1" applyBorder="1" applyAlignment="1" applyProtection="1">
      <alignment horizontal="center" vertical="center" wrapText="1"/>
    </xf>
    <xf numFmtId="0" fontId="13" fillId="0" borderId="2" xfId="0" applyFont="1" applyFill="1" applyBorder="1" applyAlignment="1" applyProtection="1">
      <alignment horizontal="right" vertical="center" wrapText="1"/>
    </xf>
    <xf numFmtId="0" fontId="13" fillId="0" borderId="25" xfId="0" applyFont="1" applyFill="1" applyBorder="1" applyAlignment="1" applyProtection="1">
      <alignment horizontal="right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25" xfId="0" applyNumberFormat="1" applyFont="1" applyFill="1" applyBorder="1" applyAlignment="1" applyProtection="1">
      <alignment horizontal="center" vertical="center" wrapText="1"/>
    </xf>
    <xf numFmtId="164" fontId="6" fillId="0" borderId="2" xfId="0" applyNumberFormat="1" applyFont="1" applyFill="1" applyBorder="1" applyAlignment="1" applyProtection="1">
      <alignment horizontal="center" vertical="center" wrapText="1"/>
    </xf>
    <xf numFmtId="164" fontId="6" fillId="0" borderId="25" xfId="0" applyNumberFormat="1" applyFont="1" applyFill="1" applyBorder="1" applyAlignment="1" applyProtection="1">
      <alignment horizontal="center" vertical="center" wrapText="1"/>
    </xf>
    <xf numFmtId="0" fontId="6" fillId="6" borderId="53" xfId="0" applyFont="1" applyFill="1" applyBorder="1" applyAlignment="1" applyProtection="1">
      <alignment horizontal="center" vertical="center" wrapText="1"/>
    </xf>
    <xf numFmtId="0" fontId="6" fillId="6" borderId="54" xfId="0" applyFont="1" applyFill="1" applyBorder="1" applyAlignment="1" applyProtection="1">
      <alignment horizontal="center" vertical="center" wrapText="1"/>
    </xf>
    <xf numFmtId="0" fontId="6" fillId="6" borderId="55" xfId="0" applyFont="1" applyFill="1" applyBorder="1" applyAlignment="1" applyProtection="1">
      <alignment horizontal="center" vertical="center" wrapText="1"/>
    </xf>
    <xf numFmtId="0" fontId="4" fillId="21" borderId="53" xfId="0" applyFont="1" applyFill="1" applyBorder="1" applyAlignment="1" applyProtection="1">
      <alignment horizontal="center" vertical="center" wrapText="1"/>
    </xf>
    <xf numFmtId="0" fontId="4" fillId="21" borderId="54" xfId="0" applyFont="1" applyFill="1" applyBorder="1" applyAlignment="1" applyProtection="1">
      <alignment horizontal="center" vertical="center" wrapText="1"/>
    </xf>
    <xf numFmtId="0" fontId="4" fillId="21" borderId="55" xfId="0" applyFont="1" applyFill="1" applyBorder="1" applyAlignment="1" applyProtection="1">
      <alignment horizontal="center" vertical="center" wrapText="1"/>
    </xf>
    <xf numFmtId="0" fontId="6" fillId="20" borderId="53" xfId="0" applyFont="1" applyFill="1" applyBorder="1" applyAlignment="1" applyProtection="1">
      <alignment horizontal="center" vertical="center" wrapText="1"/>
    </xf>
    <xf numFmtId="0" fontId="6" fillId="20" borderId="54" xfId="0" applyFont="1" applyFill="1" applyBorder="1" applyAlignment="1" applyProtection="1">
      <alignment horizontal="center" vertical="center" wrapText="1"/>
    </xf>
    <xf numFmtId="0" fontId="6" fillId="20" borderId="55" xfId="0" applyFont="1" applyFill="1" applyBorder="1" applyAlignment="1" applyProtection="1">
      <alignment horizontal="center" vertical="center" wrapText="1"/>
    </xf>
    <xf numFmtId="0" fontId="2" fillId="30" borderId="3" xfId="0" applyFont="1" applyFill="1" applyBorder="1" applyAlignment="1">
      <alignment horizontal="center"/>
    </xf>
    <xf numFmtId="0" fontId="2" fillId="30" borderId="4" xfId="0" applyFont="1" applyFill="1" applyBorder="1" applyAlignment="1">
      <alignment horizontal="center"/>
    </xf>
    <xf numFmtId="0" fontId="2" fillId="30" borderId="5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2" fillId="8" borderId="5" xfId="0" applyFont="1" applyFill="1" applyBorder="1" applyAlignment="1">
      <alignment horizontal="center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48"/>
  <sheetViews>
    <sheetView showGridLines="0" zoomScale="60" zoomScaleNormal="6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S2" sqref="S1:V1048576"/>
    </sheetView>
  </sheetViews>
  <sheetFormatPr baseColWidth="10" defaultColWidth="0" defaultRowHeight="14.4" zeroHeight="1" x14ac:dyDescent="0.3"/>
  <cols>
    <col min="1" max="1" width="10.33203125" customWidth="1"/>
    <col min="2" max="2" width="7.33203125" customWidth="1"/>
    <col min="3" max="3" width="17.88671875" bestFit="1" customWidth="1"/>
    <col min="4" max="6" width="16.6640625" customWidth="1"/>
    <col min="7" max="7" width="19.109375" bestFit="1" customWidth="1"/>
    <col min="8" max="17" width="16.6640625" customWidth="1"/>
    <col min="18" max="18" width="3.109375" customWidth="1"/>
    <col min="23" max="16384" width="11.44140625" hidden="1"/>
  </cols>
  <sheetData>
    <row r="1" spans="1:18" x14ac:dyDescent="0.3">
      <c r="A1" s="265" t="s">
        <v>99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</row>
    <row r="2" spans="1:18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8" x14ac:dyDescent="0.3">
      <c r="A3" s="275" t="s">
        <v>0</v>
      </c>
      <c r="B3" s="277" t="s">
        <v>1</v>
      </c>
      <c r="C3" s="277" t="s">
        <v>2</v>
      </c>
      <c r="D3" s="273" t="s">
        <v>3</v>
      </c>
      <c r="E3" s="274"/>
      <c r="F3" s="274"/>
      <c r="G3" s="275"/>
      <c r="H3" s="273" t="s">
        <v>4</v>
      </c>
      <c r="I3" s="274"/>
      <c r="J3" s="274"/>
      <c r="K3" s="275"/>
      <c r="L3" s="273" t="s">
        <v>5</v>
      </c>
      <c r="M3" s="274"/>
      <c r="N3" s="274"/>
      <c r="O3" s="274"/>
      <c r="P3" s="275"/>
      <c r="Q3" s="276" t="s">
        <v>35</v>
      </c>
    </row>
    <row r="4" spans="1:18" ht="23.4" thickBot="1" x14ac:dyDescent="0.35">
      <c r="A4" s="311"/>
      <c r="B4" s="312"/>
      <c r="C4" s="312"/>
      <c r="D4" s="76" t="s">
        <v>59</v>
      </c>
      <c r="E4" s="76" t="s">
        <v>29</v>
      </c>
      <c r="F4" s="76" t="s">
        <v>30</v>
      </c>
      <c r="G4" s="2" t="s">
        <v>7</v>
      </c>
      <c r="H4" s="76" t="s">
        <v>31</v>
      </c>
      <c r="I4" s="76" t="s">
        <v>32</v>
      </c>
      <c r="J4" s="76" t="s">
        <v>30</v>
      </c>
      <c r="K4" s="2" t="s">
        <v>7</v>
      </c>
      <c r="L4" s="76" t="s">
        <v>33</v>
      </c>
      <c r="M4" s="76" t="s">
        <v>43</v>
      </c>
      <c r="N4" s="76" t="s">
        <v>34</v>
      </c>
      <c r="O4" s="76" t="s">
        <v>30</v>
      </c>
      <c r="P4" s="2" t="s">
        <v>7</v>
      </c>
      <c r="Q4" s="277"/>
    </row>
    <row r="5" spans="1:18" s="193" customFormat="1" ht="15" customHeight="1" x14ac:dyDescent="0.3">
      <c r="A5" s="278" t="s">
        <v>101</v>
      </c>
      <c r="B5" s="266" t="s">
        <v>6</v>
      </c>
      <c r="C5" s="3">
        <v>2017</v>
      </c>
      <c r="D5" s="197"/>
      <c r="E5" s="197">
        <v>1367.5190377167412</v>
      </c>
      <c r="F5" s="197"/>
      <c r="G5" s="198">
        <f>SUM(D5:F5)</f>
        <v>1367.5190377167412</v>
      </c>
      <c r="H5" s="199">
        <v>5000</v>
      </c>
      <c r="I5" s="199"/>
      <c r="J5" s="199">
        <v>15671.531854894343</v>
      </c>
      <c r="K5" s="198">
        <f>SUM(H5:J5)</f>
        <v>20671.531854894343</v>
      </c>
      <c r="L5" s="199"/>
      <c r="M5" s="199"/>
      <c r="N5" s="199">
        <v>52727.792465024548</v>
      </c>
      <c r="O5" s="199"/>
      <c r="P5" s="198">
        <f>SUM(L5:O5)</f>
        <v>52727.792465024548</v>
      </c>
      <c r="Q5" s="200">
        <f>SUM(G5+K5+P5)</f>
        <v>74766.843357635633</v>
      </c>
      <c r="R5"/>
    </row>
    <row r="6" spans="1:18" s="193" customFormat="1" x14ac:dyDescent="0.3">
      <c r="A6" s="279"/>
      <c r="B6" s="267"/>
      <c r="C6" s="6">
        <v>2018</v>
      </c>
      <c r="D6" s="201"/>
      <c r="E6" s="201"/>
      <c r="F6" s="201"/>
      <c r="G6" s="202">
        <f t="shared" ref="G6:G10" si="0">SUM(D6:F6)</f>
        <v>0</v>
      </c>
      <c r="H6" s="203">
        <v>10000</v>
      </c>
      <c r="I6" s="203"/>
      <c r="J6" s="203">
        <v>21643.175718686172</v>
      </c>
      <c r="K6" s="202">
        <f t="shared" ref="K6:K10" si="1">SUM(H6:J6)</f>
        <v>31643.175718686172</v>
      </c>
      <c r="L6" s="203"/>
      <c r="M6" s="203"/>
      <c r="N6" s="203">
        <v>56800.615639358628</v>
      </c>
      <c r="O6" s="203"/>
      <c r="P6" s="202">
        <f t="shared" ref="P6:P10" si="2">SUM(L6:O6)</f>
        <v>56800.615639358628</v>
      </c>
      <c r="Q6" s="204">
        <f t="shared" ref="Q6:Q9" si="3">SUM(G6+K6+P6)</f>
        <v>88443.791358044808</v>
      </c>
      <c r="R6"/>
    </row>
    <row r="7" spans="1:18" s="193" customFormat="1" x14ac:dyDescent="0.3">
      <c r="A7" s="279"/>
      <c r="B7" s="267"/>
      <c r="C7" s="6">
        <v>2019</v>
      </c>
      <c r="D7" s="201"/>
      <c r="E7" s="201"/>
      <c r="F7" s="201"/>
      <c r="G7" s="202">
        <f t="shared" si="0"/>
        <v>0</v>
      </c>
      <c r="H7" s="203">
        <v>7000</v>
      </c>
      <c r="I7" s="203"/>
      <c r="J7" s="203">
        <v>21485.772173443696</v>
      </c>
      <c r="K7" s="202">
        <f t="shared" si="1"/>
        <v>28485.772173443696</v>
      </c>
      <c r="L7" s="203"/>
      <c r="M7" s="203"/>
      <c r="N7" s="203">
        <v>62622.648017490807</v>
      </c>
      <c r="O7" s="203"/>
      <c r="P7" s="202">
        <f t="shared" si="2"/>
        <v>62622.648017490807</v>
      </c>
      <c r="Q7" s="204">
        <f t="shared" si="3"/>
        <v>91108.420190934499</v>
      </c>
      <c r="R7"/>
    </row>
    <row r="8" spans="1:18" s="193" customFormat="1" x14ac:dyDescent="0.3">
      <c r="A8" s="279"/>
      <c r="B8" s="267"/>
      <c r="C8" s="6">
        <v>2020</v>
      </c>
      <c r="D8" s="201"/>
      <c r="E8" s="201"/>
      <c r="F8" s="201"/>
      <c r="G8" s="202">
        <f t="shared" si="0"/>
        <v>0</v>
      </c>
      <c r="H8" s="203">
        <v>5000</v>
      </c>
      <c r="I8" s="203"/>
      <c r="J8" s="203">
        <v>16799.829438957491</v>
      </c>
      <c r="K8" s="202">
        <f t="shared" si="1"/>
        <v>21799.829438957491</v>
      </c>
      <c r="L8" s="203"/>
      <c r="M8" s="203"/>
      <c r="N8" s="203">
        <v>65301.330992379328</v>
      </c>
      <c r="O8" s="203"/>
      <c r="P8" s="202">
        <f t="shared" si="2"/>
        <v>65301.330992379328</v>
      </c>
      <c r="Q8" s="204">
        <f t="shared" si="3"/>
        <v>87101.160431336815</v>
      </c>
      <c r="R8"/>
    </row>
    <row r="9" spans="1:18" s="193" customFormat="1" x14ac:dyDescent="0.3">
      <c r="A9" s="279"/>
      <c r="B9" s="267"/>
      <c r="C9" s="6">
        <v>2021</v>
      </c>
      <c r="D9" s="201"/>
      <c r="E9" s="201"/>
      <c r="F9" s="201"/>
      <c r="G9" s="202">
        <f t="shared" si="0"/>
        <v>0</v>
      </c>
      <c r="H9" s="203">
        <v>7000</v>
      </c>
      <c r="I9" s="203"/>
      <c r="J9" s="203">
        <v>18155.306131566289</v>
      </c>
      <c r="K9" s="202">
        <f t="shared" si="1"/>
        <v>25155.306131566289</v>
      </c>
      <c r="L9" s="203"/>
      <c r="M9" s="203"/>
      <c r="N9" s="203">
        <v>66972.069810701447</v>
      </c>
      <c r="O9" s="203"/>
      <c r="P9" s="202">
        <f t="shared" si="2"/>
        <v>66972.069810701447</v>
      </c>
      <c r="Q9" s="204">
        <f t="shared" si="3"/>
        <v>92127.375942267739</v>
      </c>
      <c r="R9"/>
    </row>
    <row r="10" spans="1:18" s="193" customFormat="1" ht="15" thickBot="1" x14ac:dyDescent="0.35">
      <c r="A10" s="279"/>
      <c r="B10" s="268"/>
      <c r="C10" s="10" t="s">
        <v>7</v>
      </c>
      <c r="D10" s="205">
        <f>SUM(D5:D9)</f>
        <v>0</v>
      </c>
      <c r="E10" s="205">
        <f t="shared" ref="E10" si="4">SUM(E5:E9)</f>
        <v>1367.5190377167412</v>
      </c>
      <c r="F10" s="205">
        <f t="shared" ref="F10" si="5">SUM(F5:F9)</f>
        <v>0</v>
      </c>
      <c r="G10" s="206">
        <f t="shared" si="0"/>
        <v>1367.5190377167412</v>
      </c>
      <c r="H10" s="206">
        <f>SUM(H5:H9)</f>
        <v>34000</v>
      </c>
      <c r="I10" s="206">
        <f t="shared" ref="I10" si="6">SUM(I5:I9)</f>
        <v>0</v>
      </c>
      <c r="J10" s="206">
        <f t="shared" ref="J10" si="7">SUM(J5:J9)</f>
        <v>93755.615317547985</v>
      </c>
      <c r="K10" s="206">
        <f t="shared" si="1"/>
        <v>127755.61531754798</v>
      </c>
      <c r="L10" s="206">
        <f>SUM(L5:L9)</f>
        <v>0</v>
      </c>
      <c r="M10" s="206">
        <f t="shared" ref="M10" si="8">SUM(M5:M9)</f>
        <v>0</v>
      </c>
      <c r="N10" s="206">
        <f t="shared" ref="N10" si="9">SUM(N5:N9)</f>
        <v>304424.45692495478</v>
      </c>
      <c r="O10" s="206">
        <f t="shared" ref="O10" si="10">SUM(O5:O9)</f>
        <v>0</v>
      </c>
      <c r="P10" s="206">
        <f t="shared" si="2"/>
        <v>304424.45692495478</v>
      </c>
      <c r="Q10" s="207">
        <f>SUM(Q5:Q9)</f>
        <v>433547.59128021949</v>
      </c>
      <c r="R10"/>
    </row>
    <row r="11" spans="1:18" s="193" customFormat="1" ht="15" thickTop="1" x14ac:dyDescent="0.3">
      <c r="A11" s="279"/>
      <c r="B11" s="269" t="s">
        <v>100</v>
      </c>
      <c r="C11" s="11">
        <v>2017</v>
      </c>
      <c r="D11" s="208"/>
      <c r="E11" s="208">
        <v>911.67935847782746</v>
      </c>
      <c r="F11" s="208"/>
      <c r="G11" s="209">
        <f>SUM(D11:F11)</f>
        <v>911.67935847782746</v>
      </c>
      <c r="H11" s="210">
        <v>6000</v>
      </c>
      <c r="I11" s="210"/>
      <c r="J11" s="210">
        <v>6270.772333955545</v>
      </c>
      <c r="K11" s="209">
        <f>SUM(H11:J11)</f>
        <v>12270.772333955545</v>
      </c>
      <c r="L11" s="210"/>
      <c r="M11" s="210"/>
      <c r="N11" s="210">
        <v>30799.664566013886</v>
      </c>
      <c r="O11" s="210"/>
      <c r="P11" s="209">
        <f>SUM(L11:O11)</f>
        <v>30799.664566013886</v>
      </c>
      <c r="Q11" s="211">
        <f>SUM(G11+K11+P11)</f>
        <v>43982.116258447262</v>
      </c>
      <c r="R11"/>
    </row>
    <row r="12" spans="1:18" s="193" customFormat="1" x14ac:dyDescent="0.3">
      <c r="A12" s="279"/>
      <c r="B12" s="267"/>
      <c r="C12" s="6">
        <v>2018</v>
      </c>
      <c r="D12" s="201"/>
      <c r="E12" s="201"/>
      <c r="F12" s="201"/>
      <c r="G12" s="202">
        <f t="shared" ref="G12:G16" si="11">SUM(D12:F12)</f>
        <v>0</v>
      </c>
      <c r="H12" s="203">
        <v>9000</v>
      </c>
      <c r="I12" s="203"/>
      <c r="J12" s="203">
        <v>12116.820828003856</v>
      </c>
      <c r="K12" s="202">
        <f t="shared" ref="K12:K16" si="12">SUM(H12:J12)</f>
        <v>21116.820828003856</v>
      </c>
      <c r="L12" s="203"/>
      <c r="M12" s="203"/>
      <c r="N12" s="203">
        <v>33321.281083704067</v>
      </c>
      <c r="O12" s="203"/>
      <c r="P12" s="202">
        <f t="shared" ref="P12:P16" si="13">SUM(L12:O12)</f>
        <v>33321.281083704067</v>
      </c>
      <c r="Q12" s="204">
        <f t="shared" ref="Q12:Q15" si="14">SUM(G12+K12+P12)</f>
        <v>54438.101911707927</v>
      </c>
      <c r="R12"/>
    </row>
    <row r="13" spans="1:18" s="193" customFormat="1" x14ac:dyDescent="0.3">
      <c r="A13" s="279"/>
      <c r="B13" s="267"/>
      <c r="C13" s="6">
        <v>2019</v>
      </c>
      <c r="D13" s="201"/>
      <c r="E13" s="201"/>
      <c r="F13" s="201"/>
      <c r="G13" s="202">
        <f t="shared" si="11"/>
        <v>0</v>
      </c>
      <c r="H13" s="203">
        <v>5000</v>
      </c>
      <c r="I13" s="203"/>
      <c r="J13" s="203">
        <v>11833.882243365799</v>
      </c>
      <c r="K13" s="202">
        <f t="shared" si="12"/>
        <v>16833.882243365799</v>
      </c>
      <c r="L13" s="203"/>
      <c r="M13" s="203"/>
      <c r="N13" s="203">
        <v>36388.345793411325</v>
      </c>
      <c r="O13" s="203"/>
      <c r="P13" s="202">
        <f t="shared" si="13"/>
        <v>36388.345793411325</v>
      </c>
      <c r="Q13" s="204">
        <f t="shared" si="14"/>
        <v>53222.228036777124</v>
      </c>
      <c r="R13"/>
    </row>
    <row r="14" spans="1:18" s="193" customFormat="1" x14ac:dyDescent="0.3">
      <c r="A14" s="279"/>
      <c r="B14" s="267"/>
      <c r="C14" s="6">
        <v>2020</v>
      </c>
      <c r="D14" s="201"/>
      <c r="E14" s="201"/>
      <c r="F14" s="201"/>
      <c r="G14" s="202">
        <f t="shared" si="11"/>
        <v>0</v>
      </c>
      <c r="H14" s="203">
        <v>7000</v>
      </c>
      <c r="I14" s="203"/>
      <c r="J14" s="203">
        <v>16314.015062995451</v>
      </c>
      <c r="K14" s="202">
        <f t="shared" si="12"/>
        <v>23314.015062995451</v>
      </c>
      <c r="L14" s="203"/>
      <c r="M14" s="203"/>
      <c r="N14" s="203">
        <v>38245.84724985405</v>
      </c>
      <c r="O14" s="203"/>
      <c r="P14" s="202">
        <f t="shared" si="13"/>
        <v>38245.84724985405</v>
      </c>
      <c r="Q14" s="204">
        <f t="shared" si="14"/>
        <v>61559.862312849502</v>
      </c>
      <c r="R14"/>
    </row>
    <row r="15" spans="1:18" s="193" customFormat="1" x14ac:dyDescent="0.3">
      <c r="A15" s="279"/>
      <c r="B15" s="267"/>
      <c r="C15" s="6">
        <v>2021</v>
      </c>
      <c r="D15" s="201"/>
      <c r="E15" s="201"/>
      <c r="F15" s="201"/>
      <c r="G15" s="202">
        <f t="shared" si="11"/>
        <v>0</v>
      </c>
      <c r="H15" s="203">
        <v>5000</v>
      </c>
      <c r="I15" s="203"/>
      <c r="J15" s="203">
        <v>13094.157687673789</v>
      </c>
      <c r="K15" s="202">
        <f t="shared" si="12"/>
        <v>18094.157687673789</v>
      </c>
      <c r="L15" s="203"/>
      <c r="M15" s="203"/>
      <c r="N15" s="203">
        <v>38887.060981964569</v>
      </c>
      <c r="O15" s="203"/>
      <c r="P15" s="202">
        <f t="shared" si="13"/>
        <v>38887.060981964569</v>
      </c>
      <c r="Q15" s="204">
        <f t="shared" si="14"/>
        <v>56981.218669638358</v>
      </c>
      <c r="R15"/>
    </row>
    <row r="16" spans="1:18" s="193" customFormat="1" ht="15" thickBot="1" x14ac:dyDescent="0.35">
      <c r="A16" s="279"/>
      <c r="B16" s="268"/>
      <c r="C16" s="10" t="s">
        <v>7</v>
      </c>
      <c r="D16" s="205">
        <f>SUM(D11:D15)</f>
        <v>0</v>
      </c>
      <c r="E16" s="205">
        <f t="shared" ref="E16" si="15">SUM(E11:E15)</f>
        <v>911.67935847782746</v>
      </c>
      <c r="F16" s="205">
        <f t="shared" ref="F16" si="16">SUM(F11:F15)</f>
        <v>0</v>
      </c>
      <c r="G16" s="206">
        <f t="shared" si="11"/>
        <v>911.67935847782746</v>
      </c>
      <c r="H16" s="206">
        <f>SUM(H11:H15)</f>
        <v>32000</v>
      </c>
      <c r="I16" s="206">
        <f t="shared" ref="I16" si="17">SUM(I11:I15)</f>
        <v>0</v>
      </c>
      <c r="J16" s="206">
        <f t="shared" ref="J16" si="18">SUM(J11:J15)</f>
        <v>59629.648155994444</v>
      </c>
      <c r="K16" s="206">
        <f t="shared" si="12"/>
        <v>91629.648155994451</v>
      </c>
      <c r="L16" s="206">
        <f>SUM(L11:L15)</f>
        <v>0</v>
      </c>
      <c r="M16" s="206">
        <f t="shared" ref="M16" si="19">SUM(M11:M15)</f>
        <v>0</v>
      </c>
      <c r="N16" s="206">
        <f t="shared" ref="N16" si="20">SUM(N11:N15)</f>
        <v>177642.19967494789</v>
      </c>
      <c r="O16" s="206">
        <f t="shared" ref="O16" si="21">SUM(O11:O15)</f>
        <v>0</v>
      </c>
      <c r="P16" s="206">
        <f t="shared" si="13"/>
        <v>177642.19967494789</v>
      </c>
      <c r="Q16" s="207">
        <f>SUM(Q11:Q15)</f>
        <v>270183.52718942019</v>
      </c>
      <c r="R16"/>
    </row>
    <row r="17" spans="1:18" s="193" customFormat="1" ht="15.75" customHeight="1" thickTop="1" x14ac:dyDescent="0.3">
      <c r="A17" s="279"/>
      <c r="B17" s="269" t="s">
        <v>102</v>
      </c>
      <c r="C17" s="11">
        <v>2017</v>
      </c>
      <c r="D17" s="208"/>
      <c r="E17" s="208"/>
      <c r="F17" s="208"/>
      <c r="G17" s="209">
        <f>SUM(D17:F17)</f>
        <v>0</v>
      </c>
      <c r="H17" s="210">
        <v>6000</v>
      </c>
      <c r="I17" s="210"/>
      <c r="J17" s="210">
        <v>984.90117471315534</v>
      </c>
      <c r="K17" s="209">
        <f>SUM(H17:J17)</f>
        <v>6984.9011747131553</v>
      </c>
      <c r="L17" s="210"/>
      <c r="M17" s="210"/>
      <c r="N17" s="210">
        <v>27842.485677012814</v>
      </c>
      <c r="O17" s="210"/>
      <c r="P17" s="209">
        <f>SUM(L17:O17)</f>
        <v>27842.485677012814</v>
      </c>
      <c r="Q17" s="211">
        <f>SUM(G17+K17+P17)</f>
        <v>34827.386851725969</v>
      </c>
      <c r="R17"/>
    </row>
    <row r="18" spans="1:18" s="193" customFormat="1" x14ac:dyDescent="0.3">
      <c r="A18" s="279"/>
      <c r="B18" s="267"/>
      <c r="C18" s="6">
        <v>2018</v>
      </c>
      <c r="D18" s="201"/>
      <c r="E18" s="201"/>
      <c r="F18" s="201"/>
      <c r="G18" s="202">
        <f t="shared" ref="G18:G22" si="22">SUM(D18:F18)</f>
        <v>0</v>
      </c>
      <c r="H18" s="203">
        <v>2000</v>
      </c>
      <c r="I18" s="203"/>
      <c r="J18" s="203">
        <v>4509.701962649835</v>
      </c>
      <c r="K18" s="202">
        <f t="shared" ref="K18:K22" si="23">SUM(H18:J18)</f>
        <v>6509.701962649835</v>
      </c>
      <c r="L18" s="203"/>
      <c r="M18" s="203"/>
      <c r="N18" s="203">
        <v>29847.32901125784</v>
      </c>
      <c r="O18" s="203"/>
      <c r="P18" s="202">
        <f t="shared" ref="P18:P22" si="24">SUM(L18:O18)</f>
        <v>29847.32901125784</v>
      </c>
      <c r="Q18" s="204">
        <f t="shared" ref="Q18:Q21" si="25">SUM(G18+K18+P18)</f>
        <v>36357.030973907677</v>
      </c>
      <c r="R18"/>
    </row>
    <row r="19" spans="1:18" s="193" customFormat="1" x14ac:dyDescent="0.3">
      <c r="A19" s="279"/>
      <c r="B19" s="267"/>
      <c r="C19" s="6">
        <v>2019</v>
      </c>
      <c r="D19" s="201"/>
      <c r="E19" s="201"/>
      <c r="F19" s="201"/>
      <c r="G19" s="202">
        <f t="shared" si="22"/>
        <v>0</v>
      </c>
      <c r="H19" s="203">
        <v>3000</v>
      </c>
      <c r="I19" s="203"/>
      <c r="J19" s="203">
        <v>7466.0278295079897</v>
      </c>
      <c r="K19" s="202">
        <f t="shared" si="23"/>
        <v>10466.02782950799</v>
      </c>
      <c r="L19" s="203"/>
      <c r="M19" s="203"/>
      <c r="N19" s="203">
        <v>32619.497851443852</v>
      </c>
      <c r="O19" s="203"/>
      <c r="P19" s="202">
        <f t="shared" si="24"/>
        <v>32619.497851443852</v>
      </c>
      <c r="Q19" s="204">
        <f t="shared" si="25"/>
        <v>43085.52568095184</v>
      </c>
      <c r="R19"/>
    </row>
    <row r="20" spans="1:18" s="193" customFormat="1" x14ac:dyDescent="0.3">
      <c r="A20" s="279"/>
      <c r="B20" s="267"/>
      <c r="C20" s="6">
        <v>2020</v>
      </c>
      <c r="D20" s="201"/>
      <c r="E20" s="201"/>
      <c r="F20" s="201"/>
      <c r="G20" s="202">
        <f t="shared" si="22"/>
        <v>0</v>
      </c>
      <c r="H20" s="203">
        <v>3000</v>
      </c>
      <c r="I20" s="203"/>
      <c r="J20" s="203">
        <v>4142.9480648078943</v>
      </c>
      <c r="K20" s="202">
        <f t="shared" si="23"/>
        <v>7142.9480648078943</v>
      </c>
      <c r="L20" s="203"/>
      <c r="M20" s="203"/>
      <c r="N20" s="203">
        <v>34367.084922340189</v>
      </c>
      <c r="O20" s="203"/>
      <c r="P20" s="202">
        <f t="shared" si="24"/>
        <v>34367.084922340189</v>
      </c>
      <c r="Q20" s="204">
        <f t="shared" si="25"/>
        <v>41510.032987148086</v>
      </c>
      <c r="R20"/>
    </row>
    <row r="21" spans="1:18" s="193" customFormat="1" x14ac:dyDescent="0.3">
      <c r="A21" s="279"/>
      <c r="B21" s="267"/>
      <c r="C21" s="6">
        <v>2021</v>
      </c>
      <c r="D21" s="201"/>
      <c r="E21" s="201"/>
      <c r="F21" s="201"/>
      <c r="G21" s="202">
        <f t="shared" si="22"/>
        <v>0</v>
      </c>
      <c r="H21" s="203">
        <v>3000</v>
      </c>
      <c r="I21" s="203"/>
      <c r="J21" s="203">
        <v>4094.5275552530147</v>
      </c>
      <c r="K21" s="202">
        <f t="shared" si="23"/>
        <v>7094.5275552530147</v>
      </c>
      <c r="L21" s="203"/>
      <c r="M21" s="203"/>
      <c r="N21" s="203">
        <v>35023.217143837122</v>
      </c>
      <c r="O21" s="203"/>
      <c r="P21" s="202">
        <f t="shared" si="24"/>
        <v>35023.217143837122</v>
      </c>
      <c r="Q21" s="204">
        <f t="shared" si="25"/>
        <v>42117.744699090137</v>
      </c>
      <c r="R21"/>
    </row>
    <row r="22" spans="1:18" s="193" customFormat="1" ht="15" thickBot="1" x14ac:dyDescent="0.35">
      <c r="A22" s="279"/>
      <c r="B22" s="268"/>
      <c r="C22" s="10" t="s">
        <v>7</v>
      </c>
      <c r="D22" s="205">
        <f>SUM(D17:D21)</f>
        <v>0</v>
      </c>
      <c r="E22" s="205">
        <f t="shared" ref="E22:F22" si="26">SUM(E17:E21)</f>
        <v>0</v>
      </c>
      <c r="F22" s="205">
        <f t="shared" si="26"/>
        <v>0</v>
      </c>
      <c r="G22" s="212">
        <f t="shared" si="22"/>
        <v>0</v>
      </c>
      <c r="H22" s="206">
        <f>SUM(H17:H21)</f>
        <v>17000</v>
      </c>
      <c r="I22" s="206">
        <f t="shared" ref="I22:J22" si="27">SUM(I17:I21)</f>
        <v>0</v>
      </c>
      <c r="J22" s="206">
        <f t="shared" si="27"/>
        <v>21198.106586931888</v>
      </c>
      <c r="K22" s="206">
        <f t="shared" si="23"/>
        <v>38198.106586931885</v>
      </c>
      <c r="L22" s="206">
        <f>SUM(L17:L21)</f>
        <v>0</v>
      </c>
      <c r="M22" s="206">
        <f t="shared" ref="M22:O22" si="28">SUM(M17:M21)</f>
        <v>0</v>
      </c>
      <c r="N22" s="206">
        <f t="shared" si="28"/>
        <v>159699.61460589181</v>
      </c>
      <c r="O22" s="206">
        <f t="shared" si="28"/>
        <v>0</v>
      </c>
      <c r="P22" s="206">
        <f t="shared" si="24"/>
        <v>159699.61460589181</v>
      </c>
      <c r="Q22" s="207">
        <f>SUM(Q17:Q21)</f>
        <v>197897.72119282372</v>
      </c>
      <c r="R22"/>
    </row>
    <row r="23" spans="1:18" s="193" customFormat="1" ht="15" customHeight="1" thickTop="1" x14ac:dyDescent="0.3">
      <c r="A23" s="279"/>
      <c r="B23" s="270" t="s">
        <v>8</v>
      </c>
      <c r="C23" s="12">
        <v>2017</v>
      </c>
      <c r="D23" s="213">
        <f>SUM(D5,D11,D17)</f>
        <v>0</v>
      </c>
      <c r="E23" s="214">
        <f t="shared" ref="E23:F23" si="29">SUM(E5,E11,E17)</f>
        <v>2279.1983961945689</v>
      </c>
      <c r="F23" s="213">
        <f t="shared" si="29"/>
        <v>0</v>
      </c>
      <c r="G23" s="215">
        <f>SUM(D23:F23)</f>
        <v>2279.1983961945689</v>
      </c>
      <c r="H23" s="214">
        <f t="shared" ref="H23:J23" si="30">SUM(H5,H11,H17)</f>
        <v>17000</v>
      </c>
      <c r="I23" s="213">
        <f t="shared" si="30"/>
        <v>0</v>
      </c>
      <c r="J23" s="214">
        <f t="shared" si="30"/>
        <v>22927.205363563044</v>
      </c>
      <c r="K23" s="215">
        <f>SUM(H23:J23)</f>
        <v>39927.205363563044</v>
      </c>
      <c r="L23" s="213">
        <f t="shared" ref="L23:O23" si="31">SUM(L5,L11,L17)</f>
        <v>0</v>
      </c>
      <c r="M23" s="213">
        <f t="shared" si="31"/>
        <v>0</v>
      </c>
      <c r="N23" s="214">
        <f t="shared" si="31"/>
        <v>111369.94270805124</v>
      </c>
      <c r="O23" s="213">
        <f t="shared" si="31"/>
        <v>0</v>
      </c>
      <c r="P23" s="215">
        <f>SUM(L23:O23)</f>
        <v>111369.94270805124</v>
      </c>
      <c r="Q23" s="216">
        <f>SUM(G23+K23+P23)</f>
        <v>153576.34646780885</v>
      </c>
      <c r="R23"/>
    </row>
    <row r="24" spans="1:18" s="193" customFormat="1" x14ac:dyDescent="0.3">
      <c r="A24" s="279"/>
      <c r="B24" s="271"/>
      <c r="C24" s="13">
        <v>2018</v>
      </c>
      <c r="D24" s="213">
        <f t="shared" ref="D24:F24" si="32">SUM(D6,D12,D18)</f>
        <v>0</v>
      </c>
      <c r="E24" s="213">
        <f t="shared" si="32"/>
        <v>0</v>
      </c>
      <c r="F24" s="213">
        <f t="shared" si="32"/>
        <v>0</v>
      </c>
      <c r="G24" s="202">
        <f t="shared" ref="G24:G28" si="33">SUM(D24:F24)</f>
        <v>0</v>
      </c>
      <c r="H24" s="214">
        <f t="shared" ref="H24:J24" si="34">SUM(H6,H12,H18)</f>
        <v>21000</v>
      </c>
      <c r="I24" s="213">
        <f t="shared" si="34"/>
        <v>0</v>
      </c>
      <c r="J24" s="214">
        <f t="shared" si="34"/>
        <v>38269.698509339869</v>
      </c>
      <c r="K24" s="202">
        <f t="shared" ref="K24:K28" si="35">SUM(H24:J24)</f>
        <v>59269.698509339869</v>
      </c>
      <c r="L24" s="213">
        <f t="shared" ref="L24:O24" si="36">SUM(L6,L12,L18)</f>
        <v>0</v>
      </c>
      <c r="M24" s="213">
        <f t="shared" si="36"/>
        <v>0</v>
      </c>
      <c r="N24" s="214">
        <f t="shared" si="36"/>
        <v>119969.22573432054</v>
      </c>
      <c r="O24" s="213">
        <f t="shared" si="36"/>
        <v>0</v>
      </c>
      <c r="P24" s="202">
        <f t="shared" ref="P24:P28" si="37">SUM(L24:O24)</f>
        <v>119969.22573432054</v>
      </c>
      <c r="Q24" s="204">
        <f t="shared" ref="Q24:Q27" si="38">SUM(G24+K24+P24)</f>
        <v>179238.92424366041</v>
      </c>
      <c r="R24"/>
    </row>
    <row r="25" spans="1:18" s="193" customFormat="1" x14ac:dyDescent="0.3">
      <c r="A25" s="279"/>
      <c r="B25" s="271"/>
      <c r="C25" s="13">
        <v>2019</v>
      </c>
      <c r="D25" s="213">
        <f t="shared" ref="D25:F25" si="39">SUM(D7,D13,D19)</f>
        <v>0</v>
      </c>
      <c r="E25" s="213">
        <f t="shared" si="39"/>
        <v>0</v>
      </c>
      <c r="F25" s="213">
        <f t="shared" si="39"/>
        <v>0</v>
      </c>
      <c r="G25" s="202">
        <f t="shared" si="33"/>
        <v>0</v>
      </c>
      <c r="H25" s="214">
        <f t="shared" ref="H25:J25" si="40">SUM(H7,H13,H19)</f>
        <v>15000</v>
      </c>
      <c r="I25" s="213">
        <f t="shared" si="40"/>
        <v>0</v>
      </c>
      <c r="J25" s="214">
        <f t="shared" si="40"/>
        <v>40785.68224631749</v>
      </c>
      <c r="K25" s="202">
        <f t="shared" si="35"/>
        <v>55785.68224631749</v>
      </c>
      <c r="L25" s="213">
        <f t="shared" ref="L25:O25" si="41">SUM(L7,L13,L19)</f>
        <v>0</v>
      </c>
      <c r="M25" s="213">
        <f t="shared" si="41"/>
        <v>0</v>
      </c>
      <c r="N25" s="214">
        <f t="shared" si="41"/>
        <v>131630.49166234597</v>
      </c>
      <c r="O25" s="213">
        <f t="shared" si="41"/>
        <v>0</v>
      </c>
      <c r="P25" s="202">
        <f t="shared" si="37"/>
        <v>131630.49166234597</v>
      </c>
      <c r="Q25" s="204">
        <f t="shared" si="38"/>
        <v>187416.17390866345</v>
      </c>
      <c r="R25"/>
    </row>
    <row r="26" spans="1:18" s="193" customFormat="1" x14ac:dyDescent="0.3">
      <c r="A26" s="279"/>
      <c r="B26" s="271"/>
      <c r="C26" s="13">
        <v>2020</v>
      </c>
      <c r="D26" s="213">
        <f t="shared" ref="D26:F26" si="42">SUM(D8,D14,D20)</f>
        <v>0</v>
      </c>
      <c r="E26" s="213">
        <f t="shared" si="42"/>
        <v>0</v>
      </c>
      <c r="F26" s="213">
        <f t="shared" si="42"/>
        <v>0</v>
      </c>
      <c r="G26" s="202">
        <f t="shared" si="33"/>
        <v>0</v>
      </c>
      <c r="H26" s="214">
        <f t="shared" ref="H26:J26" si="43">SUM(H8,H14,H20)</f>
        <v>15000</v>
      </c>
      <c r="I26" s="213">
        <f t="shared" si="43"/>
        <v>0</v>
      </c>
      <c r="J26" s="214">
        <f t="shared" si="43"/>
        <v>37256.792566760843</v>
      </c>
      <c r="K26" s="202">
        <f t="shared" si="35"/>
        <v>52256.792566760843</v>
      </c>
      <c r="L26" s="213">
        <f t="shared" ref="L26:O26" si="44">SUM(L8,L14,L20)</f>
        <v>0</v>
      </c>
      <c r="M26" s="213">
        <f t="shared" si="44"/>
        <v>0</v>
      </c>
      <c r="N26" s="214">
        <f t="shared" si="44"/>
        <v>137914.26316457358</v>
      </c>
      <c r="O26" s="213">
        <f t="shared" si="44"/>
        <v>0</v>
      </c>
      <c r="P26" s="202">
        <f t="shared" si="37"/>
        <v>137914.26316457358</v>
      </c>
      <c r="Q26" s="204">
        <f t="shared" si="38"/>
        <v>190171.05573133443</v>
      </c>
      <c r="R26"/>
    </row>
    <row r="27" spans="1:18" s="193" customFormat="1" x14ac:dyDescent="0.3">
      <c r="A27" s="279"/>
      <c r="B27" s="272"/>
      <c r="C27" s="13">
        <v>2021</v>
      </c>
      <c r="D27" s="213">
        <f t="shared" ref="D27:F27" si="45">SUM(D9,D15,D21)</f>
        <v>0</v>
      </c>
      <c r="E27" s="213">
        <f t="shared" si="45"/>
        <v>0</v>
      </c>
      <c r="F27" s="213">
        <f t="shared" si="45"/>
        <v>0</v>
      </c>
      <c r="G27" s="202">
        <f t="shared" si="33"/>
        <v>0</v>
      </c>
      <c r="H27" s="214">
        <f t="shared" ref="H27:J27" si="46">SUM(H9,H15,H21)</f>
        <v>15000</v>
      </c>
      <c r="I27" s="213">
        <f t="shared" si="46"/>
        <v>0</v>
      </c>
      <c r="J27" s="214">
        <f t="shared" si="46"/>
        <v>35343.991374493096</v>
      </c>
      <c r="K27" s="202">
        <f t="shared" si="35"/>
        <v>50343.991374493096</v>
      </c>
      <c r="L27" s="213">
        <f t="shared" ref="L27:O27" si="47">SUM(L9,L15,L21)</f>
        <v>0</v>
      </c>
      <c r="M27" s="213">
        <f t="shared" si="47"/>
        <v>0</v>
      </c>
      <c r="N27" s="214">
        <f t="shared" si="47"/>
        <v>140882.34793650315</v>
      </c>
      <c r="O27" s="213">
        <f t="shared" si="47"/>
        <v>0</v>
      </c>
      <c r="P27" s="202">
        <f t="shared" si="37"/>
        <v>140882.34793650315</v>
      </c>
      <c r="Q27" s="204">
        <f t="shared" si="38"/>
        <v>191226.33931099623</v>
      </c>
      <c r="R27"/>
    </row>
    <row r="28" spans="1:18" s="193" customFormat="1" ht="15" thickBot="1" x14ac:dyDescent="0.35">
      <c r="A28" s="280"/>
      <c r="B28" s="14"/>
      <c r="C28" s="9" t="s">
        <v>7</v>
      </c>
      <c r="D28" s="217">
        <f>SUM(D23:D27)</f>
        <v>0</v>
      </c>
      <c r="E28" s="217">
        <f t="shared" ref="E28" si="48">SUM(E23:E27)</f>
        <v>2279.1983961945689</v>
      </c>
      <c r="F28" s="217">
        <f t="shared" ref="F28" si="49">SUM(F23:F27)</f>
        <v>0</v>
      </c>
      <c r="G28" s="218">
        <f t="shared" si="33"/>
        <v>2279.1983961945689</v>
      </c>
      <c r="H28" s="218">
        <f>SUM(H23:H27)</f>
        <v>83000</v>
      </c>
      <c r="I28" s="218">
        <f t="shared" ref="I28" si="50">SUM(I23:I27)</f>
        <v>0</v>
      </c>
      <c r="J28" s="218">
        <f t="shared" ref="J28" si="51">SUM(J23:J27)</f>
        <v>174583.37006047432</v>
      </c>
      <c r="K28" s="218">
        <f t="shared" si="35"/>
        <v>257583.37006047432</v>
      </c>
      <c r="L28" s="218">
        <f>SUM(L23:L27)</f>
        <v>0</v>
      </c>
      <c r="M28" s="218">
        <f t="shared" ref="M28" si="52">SUM(M23:M27)</f>
        <v>0</v>
      </c>
      <c r="N28" s="218">
        <f t="shared" ref="N28" si="53">SUM(N23:N27)</f>
        <v>641766.27120579442</v>
      </c>
      <c r="O28" s="218">
        <f t="shared" ref="O28" si="54">SUM(O23:O27)</f>
        <v>0</v>
      </c>
      <c r="P28" s="218">
        <f t="shared" si="37"/>
        <v>641766.27120579442</v>
      </c>
      <c r="Q28" s="219">
        <f>SUM(Q23:Q27)</f>
        <v>901628.8396624634</v>
      </c>
      <c r="R28"/>
    </row>
    <row r="29" spans="1:18" s="193" customFormat="1" ht="15" customHeight="1" x14ac:dyDescent="0.3">
      <c r="A29" s="327" t="s">
        <v>9</v>
      </c>
      <c r="B29" s="328"/>
      <c r="C29" s="15">
        <v>2017</v>
      </c>
      <c r="D29" s="220">
        <f>D23</f>
        <v>0</v>
      </c>
      <c r="E29" s="221">
        <f t="shared" ref="E29:F29" si="55">E23</f>
        <v>2279.1983961945689</v>
      </c>
      <c r="F29" s="221">
        <f t="shared" si="55"/>
        <v>0</v>
      </c>
      <c r="G29" s="222">
        <f>SUM(D29:F29)</f>
        <v>2279.1983961945689</v>
      </c>
      <c r="H29" s="222">
        <f t="shared" ref="H29:J29" si="56">H23</f>
        <v>17000</v>
      </c>
      <c r="I29" s="222">
        <f t="shared" si="56"/>
        <v>0</v>
      </c>
      <c r="J29" s="222">
        <f t="shared" si="56"/>
        <v>22927.205363563044</v>
      </c>
      <c r="K29" s="222">
        <f>SUM(H29:J29)</f>
        <v>39927.205363563044</v>
      </c>
      <c r="L29" s="222">
        <f t="shared" ref="L29:O29" si="57">L23</f>
        <v>0</v>
      </c>
      <c r="M29" s="222">
        <f t="shared" si="57"/>
        <v>0</v>
      </c>
      <c r="N29" s="222">
        <f t="shared" si="57"/>
        <v>111369.94270805124</v>
      </c>
      <c r="O29" s="223">
        <f t="shared" si="57"/>
        <v>0</v>
      </c>
      <c r="P29" s="222">
        <f>SUM(L29:O29)</f>
        <v>111369.94270805124</v>
      </c>
      <c r="Q29" s="224">
        <f>SUM(G29+K29+P29)</f>
        <v>153576.34646780885</v>
      </c>
      <c r="R29"/>
    </row>
    <row r="30" spans="1:18" s="193" customFormat="1" x14ac:dyDescent="0.3">
      <c r="A30" s="329"/>
      <c r="B30" s="330"/>
      <c r="C30" s="16">
        <v>2018</v>
      </c>
      <c r="D30" s="225">
        <f t="shared" ref="D30:F30" si="58">D24</f>
        <v>0</v>
      </c>
      <c r="E30" s="226">
        <f t="shared" si="58"/>
        <v>0</v>
      </c>
      <c r="F30" s="226">
        <f t="shared" si="58"/>
        <v>0</v>
      </c>
      <c r="G30" s="227">
        <f t="shared" ref="G30:G34" si="59">SUM(D30:F30)</f>
        <v>0</v>
      </c>
      <c r="H30" s="227">
        <f t="shared" ref="H30:J30" si="60">H24</f>
        <v>21000</v>
      </c>
      <c r="I30" s="227">
        <f t="shared" si="60"/>
        <v>0</v>
      </c>
      <c r="J30" s="227">
        <f t="shared" si="60"/>
        <v>38269.698509339869</v>
      </c>
      <c r="K30" s="227">
        <f t="shared" ref="K30:K34" si="61">SUM(H30:J30)</f>
        <v>59269.698509339869</v>
      </c>
      <c r="L30" s="227">
        <f t="shared" ref="L30:O30" si="62">L24</f>
        <v>0</v>
      </c>
      <c r="M30" s="227">
        <f t="shared" si="62"/>
        <v>0</v>
      </c>
      <c r="N30" s="227">
        <f t="shared" si="62"/>
        <v>119969.22573432054</v>
      </c>
      <c r="O30" s="228">
        <f t="shared" si="62"/>
        <v>0</v>
      </c>
      <c r="P30" s="227">
        <f t="shared" ref="P30:P34" si="63">SUM(L30:O30)</f>
        <v>119969.22573432054</v>
      </c>
      <c r="Q30" s="229">
        <f t="shared" ref="Q30:Q33" si="64">SUM(G30+K30+P30)</f>
        <v>179238.92424366041</v>
      </c>
      <c r="R30"/>
    </row>
    <row r="31" spans="1:18" s="193" customFormat="1" x14ac:dyDescent="0.3">
      <c r="A31" s="329"/>
      <c r="B31" s="330"/>
      <c r="C31" s="16">
        <v>2019</v>
      </c>
      <c r="D31" s="225">
        <f t="shared" ref="D31:F31" si="65">D25</f>
        <v>0</v>
      </c>
      <c r="E31" s="226">
        <f t="shared" si="65"/>
        <v>0</v>
      </c>
      <c r="F31" s="226">
        <f t="shared" si="65"/>
        <v>0</v>
      </c>
      <c r="G31" s="227">
        <f t="shared" si="59"/>
        <v>0</v>
      </c>
      <c r="H31" s="227">
        <f t="shared" ref="H31:J31" si="66">H25</f>
        <v>15000</v>
      </c>
      <c r="I31" s="227">
        <f t="shared" si="66"/>
        <v>0</v>
      </c>
      <c r="J31" s="227">
        <f t="shared" si="66"/>
        <v>40785.68224631749</v>
      </c>
      <c r="K31" s="227">
        <f t="shared" si="61"/>
        <v>55785.68224631749</v>
      </c>
      <c r="L31" s="227">
        <f t="shared" ref="L31:O31" si="67">L25</f>
        <v>0</v>
      </c>
      <c r="M31" s="227">
        <f t="shared" si="67"/>
        <v>0</v>
      </c>
      <c r="N31" s="227">
        <f t="shared" si="67"/>
        <v>131630.49166234597</v>
      </c>
      <c r="O31" s="228">
        <f t="shared" si="67"/>
        <v>0</v>
      </c>
      <c r="P31" s="227">
        <f t="shared" si="63"/>
        <v>131630.49166234597</v>
      </c>
      <c r="Q31" s="229">
        <f t="shared" si="64"/>
        <v>187416.17390866345</v>
      </c>
      <c r="R31"/>
    </row>
    <row r="32" spans="1:18" s="193" customFormat="1" x14ac:dyDescent="0.3">
      <c r="A32" s="329"/>
      <c r="B32" s="330"/>
      <c r="C32" s="16">
        <v>2020</v>
      </c>
      <c r="D32" s="225">
        <f t="shared" ref="D32:F32" si="68">D26</f>
        <v>0</v>
      </c>
      <c r="E32" s="226">
        <f t="shared" si="68"/>
        <v>0</v>
      </c>
      <c r="F32" s="226">
        <f t="shared" si="68"/>
        <v>0</v>
      </c>
      <c r="G32" s="227">
        <f t="shared" si="59"/>
        <v>0</v>
      </c>
      <c r="H32" s="227">
        <f t="shared" ref="H32:J32" si="69">H26</f>
        <v>15000</v>
      </c>
      <c r="I32" s="227">
        <f t="shared" si="69"/>
        <v>0</v>
      </c>
      <c r="J32" s="227">
        <f t="shared" si="69"/>
        <v>37256.792566760843</v>
      </c>
      <c r="K32" s="227">
        <f t="shared" si="61"/>
        <v>52256.792566760843</v>
      </c>
      <c r="L32" s="227">
        <f t="shared" ref="L32:O32" si="70">L26</f>
        <v>0</v>
      </c>
      <c r="M32" s="227">
        <f t="shared" si="70"/>
        <v>0</v>
      </c>
      <c r="N32" s="227">
        <f t="shared" si="70"/>
        <v>137914.26316457358</v>
      </c>
      <c r="O32" s="228">
        <f t="shared" si="70"/>
        <v>0</v>
      </c>
      <c r="P32" s="227">
        <f t="shared" si="63"/>
        <v>137914.26316457358</v>
      </c>
      <c r="Q32" s="229">
        <f t="shared" si="64"/>
        <v>190171.05573133443</v>
      </c>
      <c r="R32"/>
    </row>
    <row r="33" spans="1:18" s="193" customFormat="1" x14ac:dyDescent="0.3">
      <c r="A33" s="329"/>
      <c r="B33" s="330"/>
      <c r="C33" s="16">
        <v>2021</v>
      </c>
      <c r="D33" s="225">
        <f t="shared" ref="D33:F33" si="71">D27</f>
        <v>0</v>
      </c>
      <c r="E33" s="226">
        <f t="shared" si="71"/>
        <v>0</v>
      </c>
      <c r="F33" s="226">
        <f t="shared" si="71"/>
        <v>0</v>
      </c>
      <c r="G33" s="227">
        <f t="shared" si="59"/>
        <v>0</v>
      </c>
      <c r="H33" s="227">
        <f t="shared" ref="H33:J33" si="72">H27</f>
        <v>15000</v>
      </c>
      <c r="I33" s="227">
        <f t="shared" si="72"/>
        <v>0</v>
      </c>
      <c r="J33" s="227">
        <f t="shared" si="72"/>
        <v>35343.991374493096</v>
      </c>
      <c r="K33" s="227">
        <f t="shared" si="61"/>
        <v>50343.991374493096</v>
      </c>
      <c r="L33" s="227">
        <f t="shared" ref="L33:O33" si="73">L27</f>
        <v>0</v>
      </c>
      <c r="M33" s="227">
        <f t="shared" si="73"/>
        <v>0</v>
      </c>
      <c r="N33" s="227">
        <f t="shared" si="73"/>
        <v>140882.34793650315</v>
      </c>
      <c r="O33" s="228">
        <f t="shared" si="73"/>
        <v>0</v>
      </c>
      <c r="P33" s="227">
        <f t="shared" si="63"/>
        <v>140882.34793650315</v>
      </c>
      <c r="Q33" s="229">
        <f t="shared" si="64"/>
        <v>191226.33931099623</v>
      </c>
      <c r="R33"/>
    </row>
    <row r="34" spans="1:18" s="193" customFormat="1" ht="15" thickBot="1" x14ac:dyDescent="0.35">
      <c r="A34" s="331"/>
      <c r="B34" s="332"/>
      <c r="C34" s="17" t="s">
        <v>7</v>
      </c>
      <c r="D34" s="230">
        <f>SUM(D29:D33)</f>
        <v>0</v>
      </c>
      <c r="E34" s="230">
        <f t="shared" ref="E34" si="74">SUM(E29:E33)</f>
        <v>2279.1983961945689</v>
      </c>
      <c r="F34" s="230">
        <f t="shared" ref="F34" si="75">SUM(F29:F33)</f>
        <v>0</v>
      </c>
      <c r="G34" s="231">
        <f t="shared" si="59"/>
        <v>2279.1983961945689</v>
      </c>
      <c r="H34" s="231">
        <f>SUM(H29:H33)</f>
        <v>83000</v>
      </c>
      <c r="I34" s="231">
        <f t="shared" ref="I34" si="76">SUM(I29:I33)</f>
        <v>0</v>
      </c>
      <c r="J34" s="231">
        <f t="shared" ref="J34" si="77">SUM(J29:J33)</f>
        <v>174583.37006047432</v>
      </c>
      <c r="K34" s="231">
        <f t="shared" si="61"/>
        <v>257583.37006047432</v>
      </c>
      <c r="L34" s="231">
        <f>SUM(L29:L33)</f>
        <v>0</v>
      </c>
      <c r="M34" s="231">
        <f t="shared" ref="M34" si="78">SUM(M29:M33)</f>
        <v>0</v>
      </c>
      <c r="N34" s="231">
        <f t="shared" ref="N34" si="79">SUM(N29:N33)</f>
        <v>641766.27120579442</v>
      </c>
      <c r="O34" s="231">
        <f t="shared" ref="O34" si="80">SUM(O29:O33)</f>
        <v>0</v>
      </c>
      <c r="P34" s="231">
        <f t="shared" si="63"/>
        <v>641766.27120579442</v>
      </c>
      <c r="Q34" s="232">
        <f>SUM(Q29:Q33)</f>
        <v>901628.8396624634</v>
      </c>
      <c r="R34"/>
    </row>
    <row r="35" spans="1:18" s="193" customFormat="1" x14ac:dyDescent="0.3">
      <c r="A35" s="313" t="s">
        <v>10</v>
      </c>
      <c r="B35" s="314"/>
      <c r="C35" s="18">
        <v>2017</v>
      </c>
      <c r="D35" s="233">
        <f>D29</f>
        <v>0</v>
      </c>
      <c r="E35" s="233">
        <f t="shared" ref="E35:F35" si="81">E29</f>
        <v>2279.1983961945689</v>
      </c>
      <c r="F35" s="233">
        <f t="shared" si="81"/>
        <v>0</v>
      </c>
      <c r="G35" s="233">
        <f>SUM(D35:F35)</f>
        <v>2279.1983961945689</v>
      </c>
      <c r="H35" s="233">
        <f t="shared" ref="H35:J35" si="82">H29</f>
        <v>17000</v>
      </c>
      <c r="I35" s="233">
        <f t="shared" si="82"/>
        <v>0</v>
      </c>
      <c r="J35" s="233">
        <f t="shared" si="82"/>
        <v>22927.205363563044</v>
      </c>
      <c r="K35" s="233">
        <f>SUM(H35:J35)</f>
        <v>39927.205363563044</v>
      </c>
      <c r="L35" s="233">
        <f t="shared" ref="L35:O35" si="83">L29</f>
        <v>0</v>
      </c>
      <c r="M35" s="233">
        <f t="shared" si="83"/>
        <v>0</v>
      </c>
      <c r="N35" s="233">
        <f t="shared" si="83"/>
        <v>111369.94270805124</v>
      </c>
      <c r="O35" s="233">
        <f t="shared" si="83"/>
        <v>0</v>
      </c>
      <c r="P35" s="233">
        <f>SUM(L35:O35)</f>
        <v>111369.94270805124</v>
      </c>
      <c r="Q35" s="234">
        <f>SUM(G35+K35+P35)</f>
        <v>153576.34646780885</v>
      </c>
      <c r="R35"/>
    </row>
    <row r="36" spans="1:18" s="193" customFormat="1" x14ac:dyDescent="0.3">
      <c r="A36" s="315"/>
      <c r="B36" s="316"/>
      <c r="C36" s="20">
        <v>2018</v>
      </c>
      <c r="D36" s="235">
        <f t="shared" ref="D36:F36" si="84">D30</f>
        <v>0</v>
      </c>
      <c r="E36" s="235">
        <f t="shared" si="84"/>
        <v>0</v>
      </c>
      <c r="F36" s="235">
        <f t="shared" si="84"/>
        <v>0</v>
      </c>
      <c r="G36" s="235">
        <f t="shared" ref="G36:G40" si="85">SUM(D36:F36)</f>
        <v>0</v>
      </c>
      <c r="H36" s="235">
        <f t="shared" ref="H36:J36" si="86">H30</f>
        <v>21000</v>
      </c>
      <c r="I36" s="235">
        <f t="shared" si="86"/>
        <v>0</v>
      </c>
      <c r="J36" s="235">
        <f t="shared" si="86"/>
        <v>38269.698509339869</v>
      </c>
      <c r="K36" s="235">
        <f t="shared" ref="K36:K40" si="87">SUM(H36:J36)</f>
        <v>59269.698509339869</v>
      </c>
      <c r="L36" s="235">
        <f t="shared" ref="L36:O36" si="88">L30</f>
        <v>0</v>
      </c>
      <c r="M36" s="235">
        <f t="shared" si="88"/>
        <v>0</v>
      </c>
      <c r="N36" s="235">
        <f t="shared" si="88"/>
        <v>119969.22573432054</v>
      </c>
      <c r="O36" s="235">
        <f t="shared" si="88"/>
        <v>0</v>
      </c>
      <c r="P36" s="235">
        <f t="shared" ref="P36:P40" si="89">SUM(L36:O36)</f>
        <v>119969.22573432054</v>
      </c>
      <c r="Q36" s="236">
        <f t="shared" ref="Q36:Q39" si="90">SUM(G36+K36+P36)</f>
        <v>179238.92424366041</v>
      </c>
      <c r="R36"/>
    </row>
    <row r="37" spans="1:18" s="193" customFormat="1" x14ac:dyDescent="0.3">
      <c r="A37" s="315"/>
      <c r="B37" s="316"/>
      <c r="C37" s="20">
        <v>2019</v>
      </c>
      <c r="D37" s="235">
        <f t="shared" ref="D37:F37" si="91">D31</f>
        <v>0</v>
      </c>
      <c r="E37" s="235">
        <f t="shared" si="91"/>
        <v>0</v>
      </c>
      <c r="F37" s="235">
        <f t="shared" si="91"/>
        <v>0</v>
      </c>
      <c r="G37" s="235">
        <f t="shared" si="85"/>
        <v>0</v>
      </c>
      <c r="H37" s="235">
        <f t="shared" ref="H37:J37" si="92">H31</f>
        <v>15000</v>
      </c>
      <c r="I37" s="235">
        <f t="shared" si="92"/>
        <v>0</v>
      </c>
      <c r="J37" s="235">
        <f t="shared" si="92"/>
        <v>40785.68224631749</v>
      </c>
      <c r="K37" s="235">
        <f t="shared" si="87"/>
        <v>55785.68224631749</v>
      </c>
      <c r="L37" s="235">
        <f t="shared" ref="L37:O37" si="93">L31</f>
        <v>0</v>
      </c>
      <c r="M37" s="235">
        <f t="shared" si="93"/>
        <v>0</v>
      </c>
      <c r="N37" s="235">
        <f t="shared" si="93"/>
        <v>131630.49166234597</v>
      </c>
      <c r="O37" s="235">
        <f t="shared" si="93"/>
        <v>0</v>
      </c>
      <c r="P37" s="235">
        <f t="shared" si="89"/>
        <v>131630.49166234597</v>
      </c>
      <c r="Q37" s="236">
        <f t="shared" si="90"/>
        <v>187416.17390866345</v>
      </c>
      <c r="R37"/>
    </row>
    <row r="38" spans="1:18" s="193" customFormat="1" x14ac:dyDescent="0.3">
      <c r="A38" s="315"/>
      <c r="B38" s="316"/>
      <c r="C38" s="20">
        <v>2020</v>
      </c>
      <c r="D38" s="235">
        <f t="shared" ref="D38:F38" si="94">D32</f>
        <v>0</v>
      </c>
      <c r="E38" s="235">
        <f t="shared" si="94"/>
        <v>0</v>
      </c>
      <c r="F38" s="235">
        <f t="shared" si="94"/>
        <v>0</v>
      </c>
      <c r="G38" s="235">
        <f t="shared" si="85"/>
        <v>0</v>
      </c>
      <c r="H38" s="235">
        <f t="shared" ref="H38:J38" si="95">H32</f>
        <v>15000</v>
      </c>
      <c r="I38" s="235">
        <f t="shared" si="95"/>
        <v>0</v>
      </c>
      <c r="J38" s="235">
        <f t="shared" si="95"/>
        <v>37256.792566760843</v>
      </c>
      <c r="K38" s="235">
        <f t="shared" si="87"/>
        <v>52256.792566760843</v>
      </c>
      <c r="L38" s="235">
        <f t="shared" ref="L38:O38" si="96">L32</f>
        <v>0</v>
      </c>
      <c r="M38" s="235">
        <f t="shared" si="96"/>
        <v>0</v>
      </c>
      <c r="N38" s="235">
        <f t="shared" si="96"/>
        <v>137914.26316457358</v>
      </c>
      <c r="O38" s="235">
        <f t="shared" si="96"/>
        <v>0</v>
      </c>
      <c r="P38" s="235">
        <f t="shared" si="89"/>
        <v>137914.26316457358</v>
      </c>
      <c r="Q38" s="236">
        <f t="shared" si="90"/>
        <v>190171.05573133443</v>
      </c>
      <c r="R38"/>
    </row>
    <row r="39" spans="1:18" s="193" customFormat="1" x14ac:dyDescent="0.3">
      <c r="A39" s="315"/>
      <c r="B39" s="316"/>
      <c r="C39" s="20">
        <v>2021</v>
      </c>
      <c r="D39" s="235">
        <f t="shared" ref="D39:F39" si="97">D33</f>
        <v>0</v>
      </c>
      <c r="E39" s="235">
        <f t="shared" si="97"/>
        <v>0</v>
      </c>
      <c r="F39" s="235">
        <f t="shared" si="97"/>
        <v>0</v>
      </c>
      <c r="G39" s="235">
        <f t="shared" si="85"/>
        <v>0</v>
      </c>
      <c r="H39" s="235">
        <f t="shared" ref="H39:J39" si="98">H33</f>
        <v>15000</v>
      </c>
      <c r="I39" s="235">
        <f t="shared" si="98"/>
        <v>0</v>
      </c>
      <c r="J39" s="235">
        <f t="shared" si="98"/>
        <v>35343.991374493096</v>
      </c>
      <c r="K39" s="235">
        <f t="shared" si="87"/>
        <v>50343.991374493096</v>
      </c>
      <c r="L39" s="235">
        <f t="shared" ref="L39:O39" si="99">L33</f>
        <v>0</v>
      </c>
      <c r="M39" s="235">
        <f t="shared" si="99"/>
        <v>0</v>
      </c>
      <c r="N39" s="235">
        <f t="shared" si="99"/>
        <v>140882.34793650315</v>
      </c>
      <c r="O39" s="235">
        <f t="shared" si="99"/>
        <v>0</v>
      </c>
      <c r="P39" s="235">
        <f t="shared" si="89"/>
        <v>140882.34793650315</v>
      </c>
      <c r="Q39" s="236">
        <f t="shared" si="90"/>
        <v>191226.33931099623</v>
      </c>
      <c r="R39"/>
    </row>
    <row r="40" spans="1:18" s="193" customFormat="1" ht="15" thickBot="1" x14ac:dyDescent="0.35">
      <c r="A40" s="317"/>
      <c r="B40" s="318"/>
      <c r="C40" s="22" t="s">
        <v>7</v>
      </c>
      <c r="D40" s="237">
        <f>SUM(D35:D39)</f>
        <v>0</v>
      </c>
      <c r="E40" s="237">
        <f t="shared" ref="E40" si="100">SUM(E35:E39)</f>
        <v>2279.1983961945689</v>
      </c>
      <c r="F40" s="237">
        <f t="shared" ref="F40" si="101">SUM(F35:F39)</f>
        <v>0</v>
      </c>
      <c r="G40" s="237">
        <f t="shared" si="85"/>
        <v>2279.1983961945689</v>
      </c>
      <c r="H40" s="237">
        <f>SUM(H35:H39)</f>
        <v>83000</v>
      </c>
      <c r="I40" s="237">
        <f t="shared" ref="I40" si="102">SUM(I35:I39)</f>
        <v>0</v>
      </c>
      <c r="J40" s="237">
        <f t="shared" ref="J40" si="103">SUM(J35:J39)</f>
        <v>174583.37006047432</v>
      </c>
      <c r="K40" s="237">
        <f t="shared" si="87"/>
        <v>257583.37006047432</v>
      </c>
      <c r="L40" s="237">
        <f>SUM(L35:L39)</f>
        <v>0</v>
      </c>
      <c r="M40" s="237">
        <f t="shared" ref="M40" si="104">SUM(M35:M39)</f>
        <v>0</v>
      </c>
      <c r="N40" s="237">
        <f t="shared" ref="N40" si="105">SUM(N35:N39)</f>
        <v>641766.27120579442</v>
      </c>
      <c r="O40" s="237">
        <f t="shared" ref="O40" si="106">SUM(O35:O39)</f>
        <v>0</v>
      </c>
      <c r="P40" s="237">
        <f t="shared" si="89"/>
        <v>641766.27120579442</v>
      </c>
      <c r="Q40" s="238">
        <f>SUM(Q35:Q39)</f>
        <v>901628.8396624634</v>
      </c>
      <c r="R40"/>
    </row>
    <row r="41" spans="1:18" s="193" customFormat="1" x14ac:dyDescent="0.3">
      <c r="A41" s="319" t="s">
        <v>11</v>
      </c>
      <c r="B41" s="323" t="s">
        <v>12</v>
      </c>
      <c r="C41" s="3">
        <v>2017</v>
      </c>
      <c r="D41" s="239"/>
      <c r="E41" s="239"/>
      <c r="F41" s="239"/>
      <c r="G41" s="239"/>
      <c r="H41" s="239"/>
      <c r="I41" s="239"/>
      <c r="J41" s="239"/>
      <c r="K41" s="239"/>
      <c r="L41" s="239"/>
      <c r="M41" s="239"/>
      <c r="N41" s="239"/>
      <c r="O41" s="239"/>
      <c r="P41" s="239"/>
      <c r="Q41" s="240">
        <v>455.83970170172682</v>
      </c>
      <c r="R41"/>
    </row>
    <row r="42" spans="1:18" s="193" customFormat="1" x14ac:dyDescent="0.3">
      <c r="A42" s="320"/>
      <c r="B42" s="324"/>
      <c r="C42" s="6">
        <v>2018</v>
      </c>
      <c r="D42" s="241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2">
        <v>465.52324664502225</v>
      </c>
      <c r="R42"/>
    </row>
    <row r="43" spans="1:18" s="193" customFormat="1" x14ac:dyDescent="0.3">
      <c r="A43" s="320"/>
      <c r="B43" s="324"/>
      <c r="C43" s="6">
        <v>2019</v>
      </c>
      <c r="D43" s="241"/>
      <c r="E43" s="241"/>
      <c r="F43" s="241"/>
      <c r="G43" s="241"/>
      <c r="H43" s="241"/>
      <c r="I43" s="241"/>
      <c r="J43" s="241"/>
      <c r="K43" s="241"/>
      <c r="L43" s="241"/>
      <c r="M43" s="241"/>
      <c r="N43" s="241"/>
      <c r="O43" s="241"/>
      <c r="P43" s="241"/>
      <c r="Q43" s="242">
        <v>5076.1854574891449</v>
      </c>
      <c r="R43"/>
    </row>
    <row r="44" spans="1:18" s="193" customFormat="1" x14ac:dyDescent="0.3">
      <c r="A44" s="320"/>
      <c r="B44" s="324"/>
      <c r="C44" s="6">
        <v>2020</v>
      </c>
      <c r="D44" s="241"/>
      <c r="E44" s="241"/>
      <c r="F44" s="241"/>
      <c r="G44" s="241"/>
      <c r="H44" s="241"/>
      <c r="I44" s="241"/>
      <c r="J44" s="241"/>
      <c r="K44" s="241"/>
      <c r="L44" s="241"/>
      <c r="M44" s="241"/>
      <c r="N44" s="241"/>
      <c r="O44" s="241"/>
      <c r="P44" s="241"/>
      <c r="Q44" s="242">
        <v>516.2140140232832</v>
      </c>
      <c r="R44"/>
    </row>
    <row r="45" spans="1:18" s="193" customFormat="1" x14ac:dyDescent="0.3">
      <c r="A45" s="320"/>
      <c r="B45" s="324"/>
      <c r="C45" s="6">
        <v>2021</v>
      </c>
      <c r="D45" s="241"/>
      <c r="E45" s="241"/>
      <c r="F45" s="241"/>
      <c r="G45" s="241"/>
      <c r="H45" s="241"/>
      <c r="I45" s="241"/>
      <c r="J45" s="241"/>
      <c r="K45" s="241"/>
      <c r="L45" s="241"/>
      <c r="M45" s="241"/>
      <c r="N45" s="241"/>
      <c r="O45" s="241"/>
      <c r="P45" s="241"/>
      <c r="Q45" s="242">
        <v>7672.7375801408234</v>
      </c>
      <c r="R45"/>
    </row>
    <row r="46" spans="1:18" s="193" customFormat="1" x14ac:dyDescent="0.3">
      <c r="A46" s="320"/>
      <c r="B46" s="324"/>
      <c r="C46" s="26" t="s">
        <v>7</v>
      </c>
      <c r="D46" s="243"/>
      <c r="E46" s="243"/>
      <c r="F46" s="243"/>
      <c r="G46" s="243"/>
      <c r="H46" s="243"/>
      <c r="I46" s="243"/>
      <c r="J46" s="243"/>
      <c r="K46" s="243"/>
      <c r="L46" s="243"/>
      <c r="M46" s="243"/>
      <c r="N46" s="243"/>
      <c r="O46" s="243"/>
      <c r="P46" s="243"/>
      <c r="Q46" s="244">
        <f>SUM(Q41:Q45)</f>
        <v>14186.5</v>
      </c>
      <c r="R46"/>
    </row>
    <row r="47" spans="1:18" s="193" customFormat="1" ht="15" thickBot="1" x14ac:dyDescent="0.35">
      <c r="A47" s="320"/>
      <c r="B47" s="325"/>
      <c r="C47" s="28" t="s">
        <v>13</v>
      </c>
      <c r="D47" s="245"/>
      <c r="E47" s="245"/>
      <c r="F47" s="245"/>
      <c r="G47" s="245"/>
      <c r="H47" s="245"/>
      <c r="I47" s="245"/>
      <c r="J47" s="245"/>
      <c r="K47" s="245"/>
      <c r="L47" s="245"/>
      <c r="M47" s="245"/>
      <c r="N47" s="245"/>
      <c r="O47" s="245"/>
      <c r="P47" s="245"/>
      <c r="Q47" s="264">
        <f>Q46/Q61</f>
        <v>1.4356319762814535E-2</v>
      </c>
      <c r="R47"/>
    </row>
    <row r="48" spans="1:18" s="193" customFormat="1" ht="15" thickTop="1" x14ac:dyDescent="0.3">
      <c r="A48" s="320"/>
      <c r="B48" s="326" t="s">
        <v>14</v>
      </c>
      <c r="C48" s="11">
        <v>2017</v>
      </c>
      <c r="D48" s="246"/>
      <c r="E48" s="246"/>
      <c r="F48" s="246"/>
      <c r="G48" s="246">
        <f>SUM(D48:F48)</f>
        <v>0</v>
      </c>
      <c r="H48" s="201"/>
      <c r="I48" s="201"/>
      <c r="J48" s="201"/>
      <c r="K48" s="201">
        <f>SUM(H48:J48)</f>
        <v>0</v>
      </c>
      <c r="L48" s="247"/>
      <c r="M48" s="247"/>
      <c r="N48" s="247">
        <v>13130.639619191206</v>
      </c>
      <c r="O48" s="247"/>
      <c r="P48" s="203">
        <f>SUM(L48:O48)</f>
        <v>13130.639619191206</v>
      </c>
      <c r="Q48" s="248">
        <f>SUM(G48+K48+P48)</f>
        <v>13130.639619191206</v>
      </c>
      <c r="R48"/>
    </row>
    <row r="49" spans="1:18" s="193" customFormat="1" x14ac:dyDescent="0.3">
      <c r="A49" s="320"/>
      <c r="B49" s="324"/>
      <c r="C49" s="6">
        <v>2018</v>
      </c>
      <c r="D49" s="201"/>
      <c r="E49" s="201"/>
      <c r="F49" s="201"/>
      <c r="G49" s="201">
        <f t="shared" ref="G49:G53" si="107">SUM(D49:F49)</f>
        <v>0</v>
      </c>
      <c r="H49" s="201"/>
      <c r="I49" s="201"/>
      <c r="J49" s="201"/>
      <c r="K49" s="201">
        <f t="shared" ref="K49:K53" si="108">SUM(H49:J49)</f>
        <v>0</v>
      </c>
      <c r="L49" s="247"/>
      <c r="M49" s="247"/>
      <c r="N49" s="247">
        <v>13840.276647625602</v>
      </c>
      <c r="O49" s="247"/>
      <c r="P49" s="203">
        <f t="shared" ref="P49:P53" si="109">SUM(L49:O49)</f>
        <v>13840.276647625602</v>
      </c>
      <c r="Q49" s="242">
        <f t="shared" ref="Q49:Q52" si="110">SUM(G49+K49+P49)</f>
        <v>13840.276647625602</v>
      </c>
      <c r="R49"/>
    </row>
    <row r="50" spans="1:18" s="193" customFormat="1" ht="15" customHeight="1" x14ac:dyDescent="0.3">
      <c r="A50" s="320"/>
      <c r="B50" s="324"/>
      <c r="C50" s="6">
        <v>2019</v>
      </c>
      <c r="D50" s="201"/>
      <c r="E50" s="201"/>
      <c r="F50" s="201"/>
      <c r="G50" s="201">
        <f t="shared" si="107"/>
        <v>0</v>
      </c>
      <c r="H50" s="201"/>
      <c r="I50" s="201"/>
      <c r="J50" s="201"/>
      <c r="K50" s="201">
        <f t="shared" si="108"/>
        <v>0</v>
      </c>
      <c r="L50" s="247"/>
      <c r="M50" s="247"/>
      <c r="N50" s="247">
        <v>13719.813047640486</v>
      </c>
      <c r="O50" s="247"/>
      <c r="P50" s="203">
        <f t="shared" si="109"/>
        <v>13719.813047640486</v>
      </c>
      <c r="Q50" s="242">
        <f t="shared" si="110"/>
        <v>13719.813047640486</v>
      </c>
      <c r="R50"/>
    </row>
    <row r="51" spans="1:18" s="193" customFormat="1" x14ac:dyDescent="0.3">
      <c r="A51" s="320"/>
      <c r="B51" s="324"/>
      <c r="C51" s="6">
        <v>2020</v>
      </c>
      <c r="D51" s="201"/>
      <c r="E51" s="201"/>
      <c r="F51" s="201"/>
      <c r="G51" s="201">
        <f t="shared" si="107"/>
        <v>0</v>
      </c>
      <c r="H51" s="201"/>
      <c r="I51" s="201"/>
      <c r="J51" s="201"/>
      <c r="K51" s="201">
        <f t="shared" si="108"/>
        <v>0</v>
      </c>
      <c r="L51" s="247"/>
      <c r="M51" s="247"/>
      <c r="N51" s="247">
        <v>15825.201519010181</v>
      </c>
      <c r="O51" s="247"/>
      <c r="P51" s="203">
        <f t="shared" si="109"/>
        <v>15825.201519010181</v>
      </c>
      <c r="Q51" s="242">
        <f t="shared" si="110"/>
        <v>15825.201519010181</v>
      </c>
      <c r="R51"/>
    </row>
    <row r="52" spans="1:18" s="193" customFormat="1" x14ac:dyDescent="0.3">
      <c r="A52" s="320"/>
      <c r="B52" s="324"/>
      <c r="C52" s="6">
        <v>2021</v>
      </c>
      <c r="D52" s="249"/>
      <c r="E52" s="249"/>
      <c r="F52" s="249"/>
      <c r="G52" s="249">
        <f t="shared" si="107"/>
        <v>0</v>
      </c>
      <c r="H52" s="201"/>
      <c r="I52" s="201"/>
      <c r="J52" s="201"/>
      <c r="K52" s="201">
        <f t="shared" si="108"/>
        <v>0</v>
      </c>
      <c r="L52" s="247"/>
      <c r="M52" s="247"/>
      <c r="N52" s="247">
        <v>15839.809166532541</v>
      </c>
      <c r="O52" s="247"/>
      <c r="P52" s="203">
        <f t="shared" si="109"/>
        <v>15839.809166532541</v>
      </c>
      <c r="Q52" s="242">
        <f t="shared" si="110"/>
        <v>15839.809166532541</v>
      </c>
      <c r="R52"/>
    </row>
    <row r="53" spans="1:18" s="193" customFormat="1" x14ac:dyDescent="0.3">
      <c r="A53" s="320"/>
      <c r="B53" s="324"/>
      <c r="C53" s="26" t="s">
        <v>7</v>
      </c>
      <c r="D53" s="250">
        <f>SUM(D48:D52)</f>
        <v>0</v>
      </c>
      <c r="E53" s="250">
        <f t="shared" ref="E53" si="111">SUM(E48:E52)</f>
        <v>0</v>
      </c>
      <c r="F53" s="250">
        <f t="shared" ref="F53" si="112">SUM(F48:F52)</f>
        <v>0</v>
      </c>
      <c r="G53" s="250">
        <f t="shared" si="107"/>
        <v>0</v>
      </c>
      <c r="H53" s="250">
        <f>SUM(H48:H52)</f>
        <v>0</v>
      </c>
      <c r="I53" s="250">
        <f t="shared" ref="I53" si="113">SUM(I48:I52)</f>
        <v>0</v>
      </c>
      <c r="J53" s="250">
        <f t="shared" ref="J53" si="114">SUM(J48:J52)</f>
        <v>0</v>
      </c>
      <c r="K53" s="250">
        <f t="shared" si="108"/>
        <v>0</v>
      </c>
      <c r="L53" s="251">
        <f>SUM(L48:L52)</f>
        <v>0</v>
      </c>
      <c r="M53" s="251">
        <f t="shared" ref="M53" si="115">SUM(M48:M52)</f>
        <v>0</v>
      </c>
      <c r="N53" s="251">
        <f t="shared" ref="N53" si="116">SUM(N48:N52)</f>
        <v>72355.74000000002</v>
      </c>
      <c r="O53" s="251">
        <f t="shared" ref="O53" si="117">SUM(O48:O52)</f>
        <v>0</v>
      </c>
      <c r="P53" s="252">
        <f t="shared" si="109"/>
        <v>72355.74000000002</v>
      </c>
      <c r="Q53" s="244">
        <f>SUM(Q48:Q52)</f>
        <v>72355.74000000002</v>
      </c>
      <c r="R53"/>
    </row>
    <row r="54" spans="1:18" s="193" customFormat="1" ht="15" thickBot="1" x14ac:dyDescent="0.35">
      <c r="A54" s="321"/>
      <c r="B54" s="325"/>
      <c r="C54" s="28" t="s">
        <v>15</v>
      </c>
      <c r="D54" s="253"/>
      <c r="E54" s="253"/>
      <c r="F54" s="253"/>
      <c r="G54" s="253"/>
      <c r="H54" s="253"/>
      <c r="I54" s="253"/>
      <c r="J54" s="253"/>
      <c r="K54" s="253"/>
      <c r="L54" s="253"/>
      <c r="M54" s="253"/>
      <c r="N54" s="253"/>
      <c r="O54" s="253"/>
      <c r="P54" s="253"/>
      <c r="Q54" s="264">
        <f>Q53/Q61</f>
        <v>7.3221875735034747E-2</v>
      </c>
      <c r="R54"/>
    </row>
    <row r="55" spans="1:18" s="193" customFormat="1" ht="15.6" thickTop="1" thickBot="1" x14ac:dyDescent="0.35">
      <c r="A55" s="322"/>
      <c r="B55" s="30"/>
      <c r="C55" s="31" t="s">
        <v>16</v>
      </c>
      <c r="D55" s="254"/>
      <c r="E55" s="254"/>
      <c r="F55" s="254"/>
      <c r="G55" s="254"/>
      <c r="H55" s="254"/>
      <c r="I55" s="254"/>
      <c r="J55" s="254"/>
      <c r="K55" s="254"/>
      <c r="L55" s="254"/>
      <c r="M55" s="254"/>
      <c r="N55" s="254"/>
      <c r="O55" s="254"/>
      <c r="P55" s="254"/>
      <c r="Q55" s="255">
        <f>SUM(Q46+Q53)</f>
        <v>86542.24000000002</v>
      </c>
      <c r="R55"/>
    </row>
    <row r="56" spans="1:18" x14ac:dyDescent="0.3">
      <c r="A56" s="281" t="s">
        <v>17</v>
      </c>
      <c r="B56" s="282"/>
      <c r="C56" s="33">
        <v>2017</v>
      </c>
      <c r="D56" s="256"/>
      <c r="E56" s="256"/>
      <c r="F56" s="256"/>
      <c r="G56" s="256"/>
      <c r="H56" s="256"/>
      <c r="I56" s="256"/>
      <c r="J56" s="256"/>
      <c r="K56" s="256"/>
      <c r="L56" s="256"/>
      <c r="M56" s="256"/>
      <c r="N56" s="256"/>
      <c r="O56" s="256"/>
      <c r="P56" s="256"/>
      <c r="Q56" s="257">
        <f>SUM(Q35+Q41+Q48)</f>
        <v>167162.82578870177</v>
      </c>
    </row>
    <row r="57" spans="1:18" x14ac:dyDescent="0.3">
      <c r="A57" s="283"/>
      <c r="B57" s="284"/>
      <c r="C57" s="34">
        <v>2018</v>
      </c>
      <c r="D57" s="258"/>
      <c r="E57" s="258"/>
      <c r="F57" s="258"/>
      <c r="G57" s="258"/>
      <c r="H57" s="258"/>
      <c r="I57" s="258"/>
      <c r="J57" s="258"/>
      <c r="K57" s="258"/>
      <c r="L57" s="258"/>
      <c r="M57" s="258"/>
      <c r="N57" s="258"/>
      <c r="O57" s="258"/>
      <c r="P57" s="258"/>
      <c r="Q57" s="259">
        <f t="shared" ref="Q57:Q60" si="118">SUM(Q36+Q42+Q49)</f>
        <v>193544.72413793104</v>
      </c>
    </row>
    <row r="58" spans="1:18" x14ac:dyDescent="0.3">
      <c r="A58" s="283"/>
      <c r="B58" s="284"/>
      <c r="C58" s="34">
        <v>2019</v>
      </c>
      <c r="D58" s="258"/>
      <c r="E58" s="258"/>
      <c r="F58" s="258"/>
      <c r="G58" s="258"/>
      <c r="H58" s="258"/>
      <c r="I58" s="258"/>
      <c r="J58" s="258"/>
      <c r="K58" s="258"/>
      <c r="L58" s="258"/>
      <c r="M58" s="258"/>
      <c r="N58" s="258"/>
      <c r="O58" s="258"/>
      <c r="P58" s="258"/>
      <c r="Q58" s="259">
        <f t="shared" si="118"/>
        <v>206212.17241379307</v>
      </c>
    </row>
    <row r="59" spans="1:18" ht="15" customHeight="1" x14ac:dyDescent="0.3">
      <c r="A59" s="283"/>
      <c r="B59" s="284"/>
      <c r="C59" s="34">
        <v>2020</v>
      </c>
      <c r="D59" s="258"/>
      <c r="E59" s="258"/>
      <c r="F59" s="258"/>
      <c r="G59" s="258"/>
      <c r="H59" s="258"/>
      <c r="I59" s="258"/>
      <c r="J59" s="258"/>
      <c r="K59" s="258"/>
      <c r="L59" s="258"/>
      <c r="M59" s="258"/>
      <c r="N59" s="258"/>
      <c r="O59" s="258"/>
      <c r="P59" s="258"/>
      <c r="Q59" s="259">
        <f t="shared" si="118"/>
        <v>206512.47126436789</v>
      </c>
    </row>
    <row r="60" spans="1:18" s="77" customFormat="1" ht="17.100000000000001" customHeight="1" thickBot="1" x14ac:dyDescent="0.35">
      <c r="A60" s="283"/>
      <c r="B60" s="284"/>
      <c r="C60" s="35">
        <v>2021</v>
      </c>
      <c r="D60" s="260"/>
      <c r="E60" s="260"/>
      <c r="F60" s="260"/>
      <c r="G60" s="260"/>
      <c r="H60" s="260"/>
      <c r="I60" s="260"/>
      <c r="J60" s="260"/>
      <c r="K60" s="260"/>
      <c r="L60" s="260"/>
      <c r="M60" s="260"/>
      <c r="N60" s="260"/>
      <c r="O60" s="260"/>
      <c r="P60" s="260"/>
      <c r="Q60" s="261">
        <f t="shared" si="118"/>
        <v>214738.88605766959</v>
      </c>
      <c r="R60"/>
    </row>
    <row r="61" spans="1:18" s="77" customFormat="1" ht="17.100000000000001" customHeight="1" thickTop="1" thickBot="1" x14ac:dyDescent="0.35">
      <c r="A61" s="285"/>
      <c r="B61" s="286"/>
      <c r="C61" s="36" t="s">
        <v>7</v>
      </c>
      <c r="D61" s="262"/>
      <c r="E61" s="262"/>
      <c r="F61" s="262"/>
      <c r="G61" s="262"/>
      <c r="H61" s="262"/>
      <c r="I61" s="262"/>
      <c r="J61" s="262"/>
      <c r="K61" s="262"/>
      <c r="L61" s="262"/>
      <c r="M61" s="262"/>
      <c r="N61" s="262"/>
      <c r="O61" s="262"/>
      <c r="P61" s="262"/>
      <c r="Q61" s="263">
        <f>SUM(Q56:Q60)</f>
        <v>988171.07966246339</v>
      </c>
      <c r="R61"/>
    </row>
    <row r="62" spans="1:18" ht="1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8" ht="15" customHeight="1" x14ac:dyDescent="0.3">
      <c r="A63" s="287" t="s">
        <v>18</v>
      </c>
      <c r="B63" s="288"/>
      <c r="C63" s="289"/>
      <c r="D63" s="37" t="s">
        <v>19</v>
      </c>
      <c r="E63" s="38">
        <f>Q34/Q40</f>
        <v>1</v>
      </c>
      <c r="F63" s="37" t="s">
        <v>38</v>
      </c>
      <c r="G63" s="38" t="e">
        <f>#REF!/Q40</f>
        <v>#REF!</v>
      </c>
    </row>
    <row r="64" spans="1:18" ht="15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8" ht="15" customHeight="1" x14ac:dyDescent="0.3">
      <c r="A65" s="301" t="s">
        <v>39</v>
      </c>
      <c r="B65" s="302"/>
      <c r="C65" s="303"/>
      <c r="D65" s="300" t="s">
        <v>40</v>
      </c>
      <c r="E65" s="333">
        <v>0</v>
      </c>
      <c r="F65" s="334" t="s">
        <v>41</v>
      </c>
      <c r="G65" s="335" t="e">
        <f>E65/G60</f>
        <v>#DIV/0!</v>
      </c>
      <c r="H65" s="77"/>
      <c r="I65" s="77"/>
      <c r="J65" s="77"/>
      <c r="K65" s="77"/>
      <c r="L65" s="133"/>
      <c r="M65" s="133"/>
      <c r="N65" s="133"/>
      <c r="O65" s="133"/>
      <c r="P65" s="133"/>
      <c r="Q65" s="77"/>
    </row>
    <row r="66" spans="1:18" ht="14.4" customHeight="1" x14ac:dyDescent="0.3">
      <c r="A66" s="304"/>
      <c r="B66" s="305"/>
      <c r="C66" s="306"/>
      <c r="D66" s="300"/>
      <c r="E66" s="333"/>
      <c r="F66" s="334"/>
      <c r="G66" s="335"/>
      <c r="H66" s="77"/>
      <c r="I66" s="77"/>
      <c r="J66" s="77"/>
      <c r="K66" s="77"/>
      <c r="L66" s="133"/>
      <c r="M66" s="133"/>
      <c r="N66" s="133"/>
      <c r="O66" s="133"/>
      <c r="P66" s="133"/>
      <c r="Q66" s="77"/>
      <c r="R66" s="77"/>
    </row>
    <row r="67" spans="1:18" ht="15" thickBot="1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77"/>
    </row>
    <row r="68" spans="1:18" x14ac:dyDescent="0.3">
      <c r="A68" s="290" t="s">
        <v>44</v>
      </c>
      <c r="B68" s="291"/>
      <c r="C68" s="296" t="s">
        <v>2</v>
      </c>
      <c r="D68" s="298" t="s">
        <v>20</v>
      </c>
      <c r="E68" s="39" t="s">
        <v>36</v>
      </c>
      <c r="F68" s="40" t="s">
        <v>37</v>
      </c>
      <c r="G68" s="41" t="s">
        <v>92</v>
      </c>
      <c r="H68" s="186" t="s">
        <v>90</v>
      </c>
      <c r="I68" s="307" t="s">
        <v>93</v>
      </c>
      <c r="J68" s="308"/>
    </row>
    <row r="69" spans="1:18" ht="15" thickBot="1" x14ac:dyDescent="0.35">
      <c r="A69" s="292"/>
      <c r="B69" s="293"/>
      <c r="C69" s="297"/>
      <c r="D69" s="299"/>
      <c r="E69" s="42" t="s">
        <v>21</v>
      </c>
      <c r="F69" s="43" t="s">
        <v>22</v>
      </c>
      <c r="G69" s="44">
        <v>7.0000000000000007E-2</v>
      </c>
      <c r="H69" s="187" t="s">
        <v>91</v>
      </c>
      <c r="I69" s="309"/>
      <c r="J69" s="310"/>
    </row>
    <row r="70" spans="1:18" x14ac:dyDescent="0.3">
      <c r="A70" s="292"/>
      <c r="B70" s="293"/>
      <c r="C70" s="45">
        <v>2017</v>
      </c>
      <c r="D70" s="46">
        <f>Q56</f>
        <v>167162.82578870177</v>
      </c>
      <c r="E70" s="46">
        <f>D70*0.2</f>
        <v>33432.565157740355</v>
      </c>
      <c r="F70" s="4">
        <f>D70*0.8</f>
        <v>133730.26063096142</v>
      </c>
      <c r="G70" s="5">
        <f>D70*G69</f>
        <v>11701.397805209124</v>
      </c>
      <c r="H70" s="5"/>
      <c r="I70" s="78" t="s">
        <v>23</v>
      </c>
      <c r="J70" s="79">
        <f>F70+G70</f>
        <v>145431.65843617055</v>
      </c>
    </row>
    <row r="71" spans="1:18" ht="15" customHeight="1" x14ac:dyDescent="0.3">
      <c r="A71" s="292"/>
      <c r="B71" s="293"/>
      <c r="C71" s="47">
        <v>2018</v>
      </c>
      <c r="D71" s="48">
        <f>Q57</f>
        <v>193544.72413793104</v>
      </c>
      <c r="E71" s="7">
        <f>D71*0.2</f>
        <v>38708.944827586209</v>
      </c>
      <c r="F71" s="7">
        <f>D71*0.8</f>
        <v>154835.77931034483</v>
      </c>
      <c r="G71" s="8">
        <f>D71*G69</f>
        <v>13548.130689655174</v>
      </c>
      <c r="H71" s="8"/>
      <c r="I71" s="56" t="s">
        <v>24</v>
      </c>
      <c r="J71" s="57">
        <f>F71+G71</f>
        <v>168383.91</v>
      </c>
    </row>
    <row r="72" spans="1:18" x14ac:dyDescent="0.3">
      <c r="A72" s="292"/>
      <c r="B72" s="293"/>
      <c r="C72" s="47">
        <v>2019</v>
      </c>
      <c r="D72" s="48">
        <f>Q58</f>
        <v>206212.17241379307</v>
      </c>
      <c r="E72" s="7">
        <f>D72*0.2</f>
        <v>41242.434482758617</v>
      </c>
      <c r="F72" s="7">
        <f>D72*0.8</f>
        <v>164969.73793103447</v>
      </c>
      <c r="G72" s="8">
        <f>D72*G69</f>
        <v>14434.852068965516</v>
      </c>
      <c r="H72" s="8"/>
      <c r="I72" s="58" t="s">
        <v>25</v>
      </c>
      <c r="J72" s="57">
        <f>F72+G72</f>
        <v>179404.59</v>
      </c>
    </row>
    <row r="73" spans="1:18" x14ac:dyDescent="0.3">
      <c r="A73" s="292"/>
      <c r="B73" s="293"/>
      <c r="C73" s="47">
        <v>2020</v>
      </c>
      <c r="D73" s="48">
        <f>Q59</f>
        <v>206512.47126436789</v>
      </c>
      <c r="E73" s="7">
        <f>D73*0.2</f>
        <v>41302.494252873585</v>
      </c>
      <c r="F73" s="7">
        <f>D73*0.8</f>
        <v>165209.97701149434</v>
      </c>
      <c r="G73" s="8">
        <f>D73*G69</f>
        <v>14455.872988505755</v>
      </c>
      <c r="H73" s="8"/>
      <c r="I73" s="59" t="s">
        <v>26</v>
      </c>
      <c r="J73" s="57">
        <f>F73+G73</f>
        <v>179665.85000000009</v>
      </c>
    </row>
    <row r="74" spans="1:18" ht="15" thickBot="1" x14ac:dyDescent="0.35">
      <c r="A74" s="292"/>
      <c r="B74" s="293"/>
      <c r="C74" s="49">
        <v>2021</v>
      </c>
      <c r="D74" s="50">
        <f>Q60</f>
        <v>214738.88605766959</v>
      </c>
      <c r="E74" s="51">
        <f>D74*0.2</f>
        <v>42947.777211533918</v>
      </c>
      <c r="F74" s="51">
        <f>D74*0.8</f>
        <v>171791.10884613567</v>
      </c>
      <c r="G74" s="52">
        <f>D74*G69</f>
        <v>15031.722024036873</v>
      </c>
      <c r="H74" s="52"/>
      <c r="I74" s="60" t="s">
        <v>27</v>
      </c>
      <c r="J74" s="61">
        <f>F74+G74</f>
        <v>186822.83087017253</v>
      </c>
    </row>
    <row r="75" spans="1:18" ht="15.6" thickTop="1" thickBot="1" x14ac:dyDescent="0.35">
      <c r="A75" s="294"/>
      <c r="B75" s="295"/>
      <c r="C75" s="53" t="s">
        <v>7</v>
      </c>
      <c r="D75" s="54">
        <f>SUM(D70:D74)</f>
        <v>988171.07966246339</v>
      </c>
      <c r="E75" s="54">
        <f t="shared" ref="E75:G75" si="119">SUM(E70:E74)</f>
        <v>197634.21593249269</v>
      </c>
      <c r="F75" s="54">
        <f t="shared" si="119"/>
        <v>790536.86372997076</v>
      </c>
      <c r="G75" s="55">
        <f t="shared" si="119"/>
        <v>69171.975576372439</v>
      </c>
      <c r="H75" s="188"/>
      <c r="I75" s="80" t="s">
        <v>28</v>
      </c>
      <c r="J75" s="62">
        <f>SUM(J70:J74)</f>
        <v>859708.83930634311</v>
      </c>
    </row>
    <row r="76" spans="1:18" ht="15" thickBot="1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8" x14ac:dyDescent="0.3">
      <c r="A77" s="382" t="s">
        <v>82</v>
      </c>
      <c r="B77" s="383"/>
      <c r="C77" s="388" t="s">
        <v>2</v>
      </c>
      <c r="D77" s="390" t="s">
        <v>20</v>
      </c>
      <c r="E77" s="81" t="s">
        <v>36</v>
      </c>
      <c r="F77" s="82" t="s">
        <v>37</v>
      </c>
      <c r="G77" s="83" t="s">
        <v>92</v>
      </c>
      <c r="H77" s="186" t="s">
        <v>90</v>
      </c>
      <c r="I77" s="346" t="s">
        <v>89</v>
      </c>
      <c r="J77" s="347"/>
    </row>
    <row r="78" spans="1:18" ht="15" thickBot="1" x14ac:dyDescent="0.35">
      <c r="A78" s="384"/>
      <c r="B78" s="385"/>
      <c r="C78" s="389"/>
      <c r="D78" s="391"/>
      <c r="E78" s="84" t="s">
        <v>21</v>
      </c>
      <c r="F78" s="85" t="s">
        <v>22</v>
      </c>
      <c r="G78" s="86">
        <v>7.0000000000000007E-2</v>
      </c>
      <c r="H78" s="187" t="s">
        <v>91</v>
      </c>
      <c r="I78" s="348"/>
      <c r="J78" s="349"/>
    </row>
    <row r="79" spans="1:18" x14ac:dyDescent="0.3">
      <c r="A79" s="384"/>
      <c r="B79" s="385"/>
      <c r="C79" s="45">
        <v>2017</v>
      </c>
      <c r="D79" s="46"/>
      <c r="E79" s="46">
        <f>D79*0.2</f>
        <v>0</v>
      </c>
      <c r="F79" s="4">
        <f>D79*0.8</f>
        <v>0</v>
      </c>
      <c r="G79" s="5">
        <f>D79*G78</f>
        <v>0</v>
      </c>
      <c r="H79" s="5"/>
      <c r="I79" s="117" t="s">
        <v>23</v>
      </c>
      <c r="J79" s="118">
        <f>G79+F79</f>
        <v>0</v>
      </c>
    </row>
    <row r="80" spans="1:18" ht="15" customHeight="1" x14ac:dyDescent="0.3">
      <c r="A80" s="384"/>
      <c r="B80" s="385"/>
      <c r="C80" s="47">
        <v>2018</v>
      </c>
      <c r="D80" s="48"/>
      <c r="E80" s="7">
        <f t="shared" ref="E80:E83" si="120">D80*0.2</f>
        <v>0</v>
      </c>
      <c r="F80" s="7">
        <f t="shared" ref="F80:F83" si="121">D80*0.8</f>
        <v>0</v>
      </c>
      <c r="G80" s="8">
        <f>D80*G78</f>
        <v>0</v>
      </c>
      <c r="H80" s="8"/>
      <c r="I80" s="119" t="s">
        <v>24</v>
      </c>
      <c r="J80" s="120">
        <f>G80+F80</f>
        <v>0</v>
      </c>
    </row>
    <row r="81" spans="1:10" x14ac:dyDescent="0.3">
      <c r="A81" s="384"/>
      <c r="B81" s="385"/>
      <c r="C81" s="47">
        <v>2019</v>
      </c>
      <c r="D81" s="48"/>
      <c r="E81" s="7">
        <f t="shared" si="120"/>
        <v>0</v>
      </c>
      <c r="F81" s="7">
        <f t="shared" si="121"/>
        <v>0</v>
      </c>
      <c r="G81" s="8">
        <f>D81*G78</f>
        <v>0</v>
      </c>
      <c r="H81" s="8"/>
      <c r="I81" s="121" t="s">
        <v>25</v>
      </c>
      <c r="J81" s="120">
        <f>G81+F81</f>
        <v>0</v>
      </c>
    </row>
    <row r="82" spans="1:10" x14ac:dyDescent="0.3">
      <c r="A82" s="384"/>
      <c r="B82" s="385"/>
      <c r="C82" s="47">
        <v>2020</v>
      </c>
      <c r="D82" s="48"/>
      <c r="E82" s="7">
        <f t="shared" si="120"/>
        <v>0</v>
      </c>
      <c r="F82" s="7">
        <f t="shared" si="121"/>
        <v>0</v>
      </c>
      <c r="G82" s="8">
        <f>D82*G78</f>
        <v>0</v>
      </c>
      <c r="H82" s="8"/>
      <c r="I82" s="122" t="s">
        <v>26</v>
      </c>
      <c r="J82" s="120">
        <f>G82+F82</f>
        <v>0</v>
      </c>
    </row>
    <row r="83" spans="1:10" ht="15" thickBot="1" x14ac:dyDescent="0.35">
      <c r="A83" s="384"/>
      <c r="B83" s="385"/>
      <c r="C83" s="49">
        <v>2021</v>
      </c>
      <c r="D83" s="50"/>
      <c r="E83" s="51">
        <f t="shared" si="120"/>
        <v>0</v>
      </c>
      <c r="F83" s="51">
        <f t="shared" si="121"/>
        <v>0</v>
      </c>
      <c r="G83" s="52">
        <f>D83*G78</f>
        <v>0</v>
      </c>
      <c r="H83" s="52"/>
      <c r="I83" s="123" t="s">
        <v>27</v>
      </c>
      <c r="J83" s="124">
        <f>G83+F83</f>
        <v>0</v>
      </c>
    </row>
    <row r="84" spans="1:10" ht="15.6" thickTop="1" thickBot="1" x14ac:dyDescent="0.35">
      <c r="A84" s="386"/>
      <c r="B84" s="387"/>
      <c r="C84" s="87" t="s">
        <v>7</v>
      </c>
      <c r="D84" s="88">
        <f>SUM(D79:D83)</f>
        <v>0</v>
      </c>
      <c r="E84" s="88">
        <f t="shared" ref="E84:G84" si="122">SUM(E79:E83)</f>
        <v>0</v>
      </c>
      <c r="F84" s="88">
        <f t="shared" si="122"/>
        <v>0</v>
      </c>
      <c r="G84" s="89">
        <f t="shared" si="122"/>
        <v>0</v>
      </c>
      <c r="H84" s="188"/>
      <c r="I84" s="125" t="s">
        <v>42</v>
      </c>
      <c r="J84" s="126">
        <f>SUM(J79:J83)</f>
        <v>0</v>
      </c>
    </row>
    <row r="85" spans="1:10" ht="15" thickBot="1" x14ac:dyDescent="0.35">
      <c r="A85" s="1"/>
      <c r="B85" s="1"/>
      <c r="C85" s="1"/>
      <c r="D85" s="1"/>
      <c r="E85" s="1"/>
      <c r="F85" s="1"/>
      <c r="G85" s="1"/>
      <c r="H85" s="1"/>
      <c r="I85" s="1"/>
    </row>
    <row r="86" spans="1:10" x14ac:dyDescent="0.3">
      <c r="A86" s="362" t="s">
        <v>83</v>
      </c>
      <c r="B86" s="363"/>
      <c r="C86" s="368" t="s">
        <v>2</v>
      </c>
      <c r="D86" s="370" t="s">
        <v>20</v>
      </c>
      <c r="E86" s="90" t="s">
        <v>36</v>
      </c>
      <c r="F86" s="91" t="s">
        <v>37</v>
      </c>
      <c r="G86" s="92" t="s">
        <v>92</v>
      </c>
      <c r="H86" s="186" t="s">
        <v>90</v>
      </c>
      <c r="I86" s="350" t="s">
        <v>88</v>
      </c>
      <c r="J86" s="351"/>
    </row>
    <row r="87" spans="1:10" ht="15" thickBot="1" x14ac:dyDescent="0.35">
      <c r="A87" s="364"/>
      <c r="B87" s="365"/>
      <c r="C87" s="369"/>
      <c r="D87" s="371"/>
      <c r="E87" s="93" t="s">
        <v>21</v>
      </c>
      <c r="F87" s="94" t="s">
        <v>22</v>
      </c>
      <c r="G87" s="95">
        <v>7.0000000000000007E-2</v>
      </c>
      <c r="H87" s="187" t="s">
        <v>91</v>
      </c>
      <c r="I87" s="352"/>
      <c r="J87" s="353"/>
    </row>
    <row r="88" spans="1:10" x14ac:dyDescent="0.3">
      <c r="A88" s="364"/>
      <c r="B88" s="365"/>
      <c r="C88" s="45">
        <v>2017</v>
      </c>
      <c r="D88" s="46"/>
      <c r="E88" s="46">
        <f>D88*0.2</f>
        <v>0</v>
      </c>
      <c r="F88" s="4">
        <f>D88*0.8</f>
        <v>0</v>
      </c>
      <c r="G88" s="5">
        <f>D88*G87</f>
        <v>0</v>
      </c>
      <c r="H88" s="5"/>
      <c r="I88" s="117" t="s">
        <v>23</v>
      </c>
      <c r="J88" s="118">
        <f>G88+F88</f>
        <v>0</v>
      </c>
    </row>
    <row r="89" spans="1:10" ht="15" customHeight="1" x14ac:dyDescent="0.3">
      <c r="A89" s="364"/>
      <c r="B89" s="365"/>
      <c r="C89" s="47">
        <v>2018</v>
      </c>
      <c r="D89" s="48"/>
      <c r="E89" s="7">
        <f t="shared" ref="E89:E92" si="123">D89*0.2</f>
        <v>0</v>
      </c>
      <c r="F89" s="7">
        <f t="shared" ref="F89:F92" si="124">D89*0.8</f>
        <v>0</v>
      </c>
      <c r="G89" s="8">
        <f>D89*G87</f>
        <v>0</v>
      </c>
      <c r="H89" s="8"/>
      <c r="I89" s="119" t="s">
        <v>24</v>
      </c>
      <c r="J89" s="120">
        <f>G89+F89</f>
        <v>0</v>
      </c>
    </row>
    <row r="90" spans="1:10" x14ac:dyDescent="0.3">
      <c r="A90" s="364"/>
      <c r="B90" s="365"/>
      <c r="C90" s="47">
        <v>2019</v>
      </c>
      <c r="D90" s="48"/>
      <c r="E90" s="7">
        <f t="shared" si="123"/>
        <v>0</v>
      </c>
      <c r="F90" s="7">
        <f t="shared" si="124"/>
        <v>0</v>
      </c>
      <c r="G90" s="8">
        <f>D90*G87</f>
        <v>0</v>
      </c>
      <c r="H90" s="8"/>
      <c r="I90" s="121" t="s">
        <v>25</v>
      </c>
      <c r="J90" s="120">
        <f>G90+F90</f>
        <v>0</v>
      </c>
    </row>
    <row r="91" spans="1:10" x14ac:dyDescent="0.3">
      <c r="A91" s="364"/>
      <c r="B91" s="365"/>
      <c r="C91" s="47">
        <v>2020</v>
      </c>
      <c r="D91" s="48"/>
      <c r="E91" s="7">
        <f t="shared" si="123"/>
        <v>0</v>
      </c>
      <c r="F91" s="7">
        <f t="shared" si="124"/>
        <v>0</v>
      </c>
      <c r="G91" s="8">
        <f>D91*G87</f>
        <v>0</v>
      </c>
      <c r="H91" s="8"/>
      <c r="I91" s="122" t="s">
        <v>26</v>
      </c>
      <c r="J91" s="120">
        <f>G91+F91</f>
        <v>0</v>
      </c>
    </row>
    <row r="92" spans="1:10" ht="15" thickBot="1" x14ac:dyDescent="0.35">
      <c r="A92" s="364"/>
      <c r="B92" s="365"/>
      <c r="C92" s="49">
        <v>2021</v>
      </c>
      <c r="D92" s="50"/>
      <c r="E92" s="51">
        <f t="shared" si="123"/>
        <v>0</v>
      </c>
      <c r="F92" s="51">
        <f t="shared" si="124"/>
        <v>0</v>
      </c>
      <c r="G92" s="52">
        <f>D92*G87</f>
        <v>0</v>
      </c>
      <c r="H92" s="52"/>
      <c r="I92" s="123" t="s">
        <v>27</v>
      </c>
      <c r="J92" s="124">
        <f>G92+F92</f>
        <v>0</v>
      </c>
    </row>
    <row r="93" spans="1:10" ht="15.6" thickTop="1" thickBot="1" x14ac:dyDescent="0.35">
      <c r="A93" s="366"/>
      <c r="B93" s="367"/>
      <c r="C93" s="96" t="s">
        <v>7</v>
      </c>
      <c r="D93" s="97">
        <f>SUM(D88:D92)</f>
        <v>0</v>
      </c>
      <c r="E93" s="97">
        <f t="shared" ref="E93:G93" si="125">SUM(E88:E92)</f>
        <v>0</v>
      </c>
      <c r="F93" s="97">
        <f t="shared" si="125"/>
        <v>0</v>
      </c>
      <c r="G93" s="98">
        <f t="shared" si="125"/>
        <v>0</v>
      </c>
      <c r="H93" s="188"/>
      <c r="I93" s="127" t="s">
        <v>42</v>
      </c>
      <c r="J93" s="128">
        <f>SUM(J88:J92)</f>
        <v>0</v>
      </c>
    </row>
    <row r="94" spans="1:10" ht="15" thickBot="1" x14ac:dyDescent="0.35">
      <c r="A94" s="1"/>
      <c r="B94" s="1"/>
      <c r="C94" s="1"/>
      <c r="D94" s="1"/>
      <c r="E94" s="1"/>
      <c r="F94" s="1"/>
      <c r="G94" s="1"/>
      <c r="H94" s="1"/>
      <c r="I94" s="1"/>
    </row>
    <row r="95" spans="1:10" x14ac:dyDescent="0.3">
      <c r="A95" s="372" t="s">
        <v>84</v>
      </c>
      <c r="B95" s="373"/>
      <c r="C95" s="378" t="s">
        <v>2</v>
      </c>
      <c r="D95" s="380" t="s">
        <v>20</v>
      </c>
      <c r="E95" s="99" t="s">
        <v>36</v>
      </c>
      <c r="F95" s="100" t="s">
        <v>37</v>
      </c>
      <c r="G95" s="101" t="s">
        <v>92</v>
      </c>
      <c r="H95" s="186" t="s">
        <v>90</v>
      </c>
      <c r="I95" s="354" t="s">
        <v>87</v>
      </c>
      <c r="J95" s="355"/>
    </row>
    <row r="96" spans="1:10" ht="15" thickBot="1" x14ac:dyDescent="0.35">
      <c r="A96" s="374"/>
      <c r="B96" s="375"/>
      <c r="C96" s="379"/>
      <c r="D96" s="381"/>
      <c r="E96" s="102" t="s">
        <v>21</v>
      </c>
      <c r="F96" s="103" t="s">
        <v>22</v>
      </c>
      <c r="G96" s="104">
        <v>7.0000000000000007E-2</v>
      </c>
      <c r="H96" s="187" t="s">
        <v>91</v>
      </c>
      <c r="I96" s="356"/>
      <c r="J96" s="357"/>
    </row>
    <row r="97" spans="1:10" x14ac:dyDescent="0.3">
      <c r="A97" s="374"/>
      <c r="B97" s="375"/>
      <c r="C97" s="45">
        <v>2017</v>
      </c>
      <c r="D97" s="46"/>
      <c r="E97" s="46">
        <f>D97*0.2</f>
        <v>0</v>
      </c>
      <c r="F97" s="4">
        <f>D97*0.8</f>
        <v>0</v>
      </c>
      <c r="G97" s="5">
        <f>D97*G96</f>
        <v>0</v>
      </c>
      <c r="H97" s="5"/>
      <c r="I97" s="117" t="s">
        <v>23</v>
      </c>
      <c r="J97" s="118">
        <f>G97+F97</f>
        <v>0</v>
      </c>
    </row>
    <row r="98" spans="1:10" ht="15" customHeight="1" x14ac:dyDescent="0.3">
      <c r="A98" s="374"/>
      <c r="B98" s="375"/>
      <c r="C98" s="47">
        <v>2018</v>
      </c>
      <c r="D98" s="48"/>
      <c r="E98" s="7">
        <f t="shared" ref="E98:E101" si="126">D98*0.2</f>
        <v>0</v>
      </c>
      <c r="F98" s="7">
        <f t="shared" ref="F98:F101" si="127">D98*0.8</f>
        <v>0</v>
      </c>
      <c r="G98" s="8">
        <f>D98*G96</f>
        <v>0</v>
      </c>
      <c r="H98" s="8"/>
      <c r="I98" s="119" t="s">
        <v>24</v>
      </c>
      <c r="J98" s="120">
        <f>G98+F98</f>
        <v>0</v>
      </c>
    </row>
    <row r="99" spans="1:10" x14ac:dyDescent="0.3">
      <c r="A99" s="374"/>
      <c r="B99" s="375"/>
      <c r="C99" s="47">
        <v>2019</v>
      </c>
      <c r="D99" s="48"/>
      <c r="E99" s="7">
        <f t="shared" si="126"/>
        <v>0</v>
      </c>
      <c r="F99" s="7">
        <f t="shared" si="127"/>
        <v>0</v>
      </c>
      <c r="G99" s="8">
        <f>D99*G96</f>
        <v>0</v>
      </c>
      <c r="H99" s="8"/>
      <c r="I99" s="121" t="s">
        <v>25</v>
      </c>
      <c r="J99" s="120">
        <f>G99+F99</f>
        <v>0</v>
      </c>
    </row>
    <row r="100" spans="1:10" x14ac:dyDescent="0.3">
      <c r="A100" s="374"/>
      <c r="B100" s="375"/>
      <c r="C100" s="47">
        <v>2020</v>
      </c>
      <c r="D100" s="48"/>
      <c r="E100" s="7">
        <f t="shared" si="126"/>
        <v>0</v>
      </c>
      <c r="F100" s="7">
        <f t="shared" si="127"/>
        <v>0</v>
      </c>
      <c r="G100" s="8">
        <f>D100*G96</f>
        <v>0</v>
      </c>
      <c r="H100" s="8"/>
      <c r="I100" s="122" t="s">
        <v>26</v>
      </c>
      <c r="J100" s="120">
        <f>G100+F100</f>
        <v>0</v>
      </c>
    </row>
    <row r="101" spans="1:10" ht="15" thickBot="1" x14ac:dyDescent="0.35">
      <c r="A101" s="374"/>
      <c r="B101" s="375"/>
      <c r="C101" s="49">
        <v>2021</v>
      </c>
      <c r="D101" s="50"/>
      <c r="E101" s="51">
        <f t="shared" si="126"/>
        <v>0</v>
      </c>
      <c r="F101" s="51">
        <f t="shared" si="127"/>
        <v>0</v>
      </c>
      <c r="G101" s="52">
        <f>D101*G96</f>
        <v>0</v>
      </c>
      <c r="H101" s="52"/>
      <c r="I101" s="123" t="s">
        <v>27</v>
      </c>
      <c r="J101" s="124">
        <f>G101+F101</f>
        <v>0</v>
      </c>
    </row>
    <row r="102" spans="1:10" ht="15.6" thickTop="1" thickBot="1" x14ac:dyDescent="0.35">
      <c r="A102" s="376"/>
      <c r="B102" s="377"/>
      <c r="C102" s="105" t="s">
        <v>7</v>
      </c>
      <c r="D102" s="106">
        <f>SUM(D97:D101)</f>
        <v>0</v>
      </c>
      <c r="E102" s="106">
        <f t="shared" ref="E102:G102" si="128">SUM(E97:E101)</f>
        <v>0</v>
      </c>
      <c r="F102" s="106">
        <f t="shared" si="128"/>
        <v>0</v>
      </c>
      <c r="G102" s="107">
        <f t="shared" si="128"/>
        <v>0</v>
      </c>
      <c r="H102" s="188"/>
      <c r="I102" s="129" t="s">
        <v>42</v>
      </c>
      <c r="J102" s="130">
        <f>SUM(J97:J101)</f>
        <v>0</v>
      </c>
    </row>
    <row r="103" spans="1:10" ht="15" thickBot="1" x14ac:dyDescent="0.35">
      <c r="A103" s="1"/>
      <c r="B103" s="1"/>
      <c r="C103" s="1"/>
      <c r="D103" s="1"/>
      <c r="E103" s="1"/>
      <c r="F103" s="1"/>
      <c r="G103" s="1"/>
      <c r="H103" s="1"/>
      <c r="I103" s="1"/>
    </row>
    <row r="104" spans="1:10" x14ac:dyDescent="0.3">
      <c r="A104" s="336" t="s">
        <v>85</v>
      </c>
      <c r="B104" s="337"/>
      <c r="C104" s="342" t="s">
        <v>2</v>
      </c>
      <c r="D104" s="344" t="s">
        <v>20</v>
      </c>
      <c r="E104" s="108" t="s">
        <v>36</v>
      </c>
      <c r="F104" s="109" t="s">
        <v>37</v>
      </c>
      <c r="G104" s="110" t="s">
        <v>92</v>
      </c>
      <c r="H104" s="186" t="s">
        <v>90</v>
      </c>
      <c r="I104" s="358" t="s">
        <v>86</v>
      </c>
      <c r="J104" s="359"/>
    </row>
    <row r="105" spans="1:10" ht="15" thickBot="1" x14ac:dyDescent="0.35">
      <c r="A105" s="338"/>
      <c r="B105" s="339"/>
      <c r="C105" s="343"/>
      <c r="D105" s="345"/>
      <c r="E105" s="111" t="s">
        <v>21</v>
      </c>
      <c r="F105" s="112" t="s">
        <v>22</v>
      </c>
      <c r="G105" s="113">
        <v>7.0000000000000007E-2</v>
      </c>
      <c r="H105" s="187" t="s">
        <v>91</v>
      </c>
      <c r="I105" s="360"/>
      <c r="J105" s="361"/>
    </row>
    <row r="106" spans="1:10" hidden="1" x14ac:dyDescent="0.3">
      <c r="A106" s="338"/>
      <c r="B106" s="339"/>
      <c r="C106" s="45">
        <v>2017</v>
      </c>
      <c r="D106" s="46"/>
      <c r="E106" s="46">
        <f>D106*0.2</f>
        <v>0</v>
      </c>
      <c r="F106" s="4">
        <f>D106*0.8</f>
        <v>0</v>
      </c>
      <c r="G106" s="5">
        <f>D106*G105</f>
        <v>0</v>
      </c>
      <c r="H106" s="5"/>
      <c r="I106" s="117" t="s">
        <v>23</v>
      </c>
      <c r="J106" s="118">
        <f>G106+F106</f>
        <v>0</v>
      </c>
    </row>
    <row r="107" spans="1:10" x14ac:dyDescent="0.3">
      <c r="A107" s="338"/>
      <c r="B107" s="339"/>
      <c r="C107" s="47">
        <v>2018</v>
      </c>
      <c r="D107" s="48"/>
      <c r="E107" s="7">
        <f t="shared" ref="E107:E110" si="129">D107*0.2</f>
        <v>0</v>
      </c>
      <c r="F107" s="7">
        <f t="shared" ref="F107:F110" si="130">D107*0.8</f>
        <v>0</v>
      </c>
      <c r="G107" s="8">
        <f>D107*G105</f>
        <v>0</v>
      </c>
      <c r="H107" s="8"/>
      <c r="I107" s="119" t="s">
        <v>24</v>
      </c>
      <c r="J107" s="120">
        <f>G107+F107</f>
        <v>0</v>
      </c>
    </row>
    <row r="108" spans="1:10" x14ac:dyDescent="0.3">
      <c r="A108" s="338"/>
      <c r="B108" s="339"/>
      <c r="C108" s="47">
        <v>2019</v>
      </c>
      <c r="D108" s="48"/>
      <c r="E108" s="7">
        <f t="shared" si="129"/>
        <v>0</v>
      </c>
      <c r="F108" s="7">
        <f t="shared" si="130"/>
        <v>0</v>
      </c>
      <c r="G108" s="8">
        <f>D108*G105</f>
        <v>0</v>
      </c>
      <c r="H108" s="8"/>
      <c r="I108" s="121" t="s">
        <v>25</v>
      </c>
      <c r="J108" s="120">
        <f>G108+F108</f>
        <v>0</v>
      </c>
    </row>
    <row r="109" spans="1:10" x14ac:dyDescent="0.3">
      <c r="A109" s="338"/>
      <c r="B109" s="339"/>
      <c r="C109" s="47">
        <v>2020</v>
      </c>
      <c r="D109" s="48"/>
      <c r="E109" s="7">
        <f t="shared" si="129"/>
        <v>0</v>
      </c>
      <c r="F109" s="7">
        <f t="shared" si="130"/>
        <v>0</v>
      </c>
      <c r="G109" s="8">
        <f>D109*G105</f>
        <v>0</v>
      </c>
      <c r="H109" s="8"/>
      <c r="I109" s="122" t="s">
        <v>26</v>
      </c>
      <c r="J109" s="120">
        <f>G109+F109</f>
        <v>0</v>
      </c>
    </row>
    <row r="110" spans="1:10" ht="15" thickBot="1" x14ac:dyDescent="0.35">
      <c r="A110" s="338"/>
      <c r="B110" s="339"/>
      <c r="C110" s="49">
        <v>2021</v>
      </c>
      <c r="D110" s="50"/>
      <c r="E110" s="51">
        <f t="shared" si="129"/>
        <v>0</v>
      </c>
      <c r="F110" s="51">
        <f t="shared" si="130"/>
        <v>0</v>
      </c>
      <c r="G110" s="52">
        <f>D110*G105</f>
        <v>0</v>
      </c>
      <c r="H110" s="52"/>
      <c r="I110" s="123" t="s">
        <v>27</v>
      </c>
      <c r="J110" s="124">
        <f>G110+F110</f>
        <v>0</v>
      </c>
    </row>
    <row r="111" spans="1:10" ht="15.6" thickTop="1" thickBot="1" x14ac:dyDescent="0.35">
      <c r="A111" s="340"/>
      <c r="B111" s="341"/>
      <c r="C111" s="114" t="s">
        <v>7</v>
      </c>
      <c r="D111" s="115">
        <f>SUM(D106:D110)</f>
        <v>0</v>
      </c>
      <c r="E111" s="115">
        <f t="shared" ref="E111:G111" si="131">SUM(E106:E110)</f>
        <v>0</v>
      </c>
      <c r="F111" s="115">
        <f t="shared" si="131"/>
        <v>0</v>
      </c>
      <c r="G111" s="116">
        <f t="shared" si="131"/>
        <v>0</v>
      </c>
      <c r="H111" s="188"/>
      <c r="I111" s="131" t="s">
        <v>42</v>
      </c>
      <c r="J111" s="132">
        <f>SUM(J106:J110)</f>
        <v>0</v>
      </c>
    </row>
    <row r="112" spans="1:10" x14ac:dyDescent="0.3"/>
    <row r="113" x14ac:dyDescent="0.3"/>
    <row r="114" x14ac:dyDescent="0.3"/>
    <row r="115" x14ac:dyDescent="0.3"/>
    <row r="116" x14ac:dyDescent="0.3"/>
    <row r="117" x14ac:dyDescent="0.3"/>
    <row r="118" x14ac:dyDescent="0.3"/>
    <row r="119" x14ac:dyDescent="0.3"/>
    <row r="120" x14ac:dyDescent="0.3"/>
    <row r="121" x14ac:dyDescent="0.3"/>
    <row r="122" x14ac:dyDescent="0.3"/>
    <row r="123" x14ac:dyDescent="0.3"/>
    <row r="124" x14ac:dyDescent="0.3"/>
    <row r="125" x14ac:dyDescent="0.3"/>
    <row r="126" x14ac:dyDescent="0.3"/>
    <row r="127" x14ac:dyDescent="0.3"/>
    <row r="128" x14ac:dyDescent="0.3"/>
    <row r="129" x14ac:dyDescent="0.3"/>
    <row r="130" x14ac:dyDescent="0.3"/>
    <row r="131" x14ac:dyDescent="0.3"/>
    <row r="132" x14ac:dyDescent="0.3"/>
    <row r="133" x14ac:dyDescent="0.3"/>
    <row r="134" x14ac:dyDescent="0.3"/>
    <row r="135" x14ac:dyDescent="0.3"/>
    <row r="136" x14ac:dyDescent="0.3"/>
    <row r="137" x14ac:dyDescent="0.3"/>
    <row r="138" x14ac:dyDescent="0.3"/>
    <row r="139" x14ac:dyDescent="0.3"/>
    <row r="140" x14ac:dyDescent="0.3"/>
    <row r="141" x14ac:dyDescent="0.3"/>
    <row r="142" x14ac:dyDescent="0.3"/>
    <row r="143" hidden="1" x14ac:dyDescent="0.3"/>
    <row r="144" hidden="1" x14ac:dyDescent="0.3"/>
    <row r="145" hidden="1" x14ac:dyDescent="0.3"/>
    <row r="146" hidden="1" x14ac:dyDescent="0.3"/>
    <row r="147" hidden="1" x14ac:dyDescent="0.3"/>
    <row r="148" hidden="1" x14ac:dyDescent="0.3"/>
  </sheetData>
  <mergeCells count="45">
    <mergeCell ref="A77:B84"/>
    <mergeCell ref="C77:C78"/>
    <mergeCell ref="D77:D78"/>
    <mergeCell ref="A104:B111"/>
    <mergeCell ref="C104:C105"/>
    <mergeCell ref="D104:D105"/>
    <mergeCell ref="I77:J78"/>
    <mergeCell ref="I86:J87"/>
    <mergeCell ref="I95:J96"/>
    <mergeCell ref="I104:J105"/>
    <mergeCell ref="A86:B93"/>
    <mergeCell ref="C86:C87"/>
    <mergeCell ref="D86:D87"/>
    <mergeCell ref="A95:B102"/>
    <mergeCell ref="C95:C96"/>
    <mergeCell ref="D95:D96"/>
    <mergeCell ref="I68:J69"/>
    <mergeCell ref="A3:A4"/>
    <mergeCell ref="B3:B4"/>
    <mergeCell ref="C3:C4"/>
    <mergeCell ref="D3:G3"/>
    <mergeCell ref="A35:B40"/>
    <mergeCell ref="A41:A55"/>
    <mergeCell ref="B41:B47"/>
    <mergeCell ref="B48:B54"/>
    <mergeCell ref="A29:B34"/>
    <mergeCell ref="E65:E66"/>
    <mergeCell ref="F65:F66"/>
    <mergeCell ref="G65:G66"/>
    <mergeCell ref="A56:B61"/>
    <mergeCell ref="A63:C63"/>
    <mergeCell ref="A68:B75"/>
    <mergeCell ref="C68:C69"/>
    <mergeCell ref="D68:D69"/>
    <mergeCell ref="D65:D66"/>
    <mergeCell ref="A65:C66"/>
    <mergeCell ref="A1:Q1"/>
    <mergeCell ref="B5:B10"/>
    <mergeCell ref="B11:B16"/>
    <mergeCell ref="B23:B27"/>
    <mergeCell ref="H3:K3"/>
    <mergeCell ref="L3:P3"/>
    <mergeCell ref="Q3:Q4"/>
    <mergeCell ref="B17:B22"/>
    <mergeCell ref="A5:A28"/>
  </mergeCells>
  <pageMargins left="0.25" right="0.25" top="0.75" bottom="0.75" header="0.3" footer="0.3"/>
  <pageSetup paperSize="9" scale="52" fitToHeight="0" orientation="landscape" r:id="rId1"/>
  <rowBreaks count="1" manualBreakCount="1">
    <brk id="3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workbookViewId="0">
      <selection sqref="A1:G1"/>
    </sheetView>
  </sheetViews>
  <sheetFormatPr baseColWidth="10" defaultColWidth="0" defaultRowHeight="14.4" zeroHeight="1" x14ac:dyDescent="0.3"/>
  <cols>
    <col min="1" max="1" width="30.33203125" customWidth="1"/>
    <col min="2" max="6" width="18.6640625" customWidth="1"/>
    <col min="7" max="7" width="18.6640625" style="145" customWidth="1"/>
    <col min="8" max="16384" width="11.44140625" hidden="1"/>
  </cols>
  <sheetData>
    <row r="1" spans="1:7" x14ac:dyDescent="0.3">
      <c r="A1" s="392" t="s">
        <v>103</v>
      </c>
      <c r="B1" s="392"/>
      <c r="C1" s="392"/>
      <c r="D1" s="392"/>
      <c r="E1" s="392"/>
      <c r="F1" s="392"/>
      <c r="G1" s="392"/>
    </row>
    <row r="2" spans="1:7" ht="15" x14ac:dyDescent="0.25">
      <c r="A2" s="1"/>
      <c r="B2" s="1"/>
      <c r="C2" s="1"/>
      <c r="D2" s="1"/>
      <c r="E2" s="1"/>
      <c r="F2" s="1"/>
      <c r="G2" s="1"/>
    </row>
    <row r="3" spans="1:7" x14ac:dyDescent="0.3">
      <c r="A3" s="393"/>
      <c r="B3" s="395">
        <v>2017</v>
      </c>
      <c r="C3" s="395">
        <v>2018</v>
      </c>
      <c r="D3" s="395">
        <v>2019</v>
      </c>
      <c r="E3" s="395">
        <v>2020</v>
      </c>
      <c r="F3" s="395">
        <v>2021</v>
      </c>
      <c r="G3" s="397" t="s">
        <v>45</v>
      </c>
    </row>
    <row r="4" spans="1:7" x14ac:dyDescent="0.3">
      <c r="A4" s="394"/>
      <c r="B4" s="396"/>
      <c r="C4" s="396"/>
      <c r="D4" s="396"/>
      <c r="E4" s="396"/>
      <c r="F4" s="396"/>
      <c r="G4" s="398"/>
    </row>
    <row r="5" spans="1:7" ht="15" x14ac:dyDescent="0.25">
      <c r="A5" s="137" t="s">
        <v>46</v>
      </c>
      <c r="B5" s="138">
        <f>SUM(B6:B8)</f>
        <v>0</v>
      </c>
      <c r="C5" s="138">
        <f t="shared" ref="C5:F5" si="0">SUM(C6:C8)</f>
        <v>0</v>
      </c>
      <c r="D5" s="138">
        <f t="shared" si="0"/>
        <v>0</v>
      </c>
      <c r="E5" s="138">
        <f t="shared" si="0"/>
        <v>0</v>
      </c>
      <c r="F5" s="138">
        <f t="shared" si="0"/>
        <v>0</v>
      </c>
      <c r="G5" s="138">
        <f>SUM(B5:F5)</f>
        <v>0</v>
      </c>
    </row>
    <row r="6" spans="1:7" x14ac:dyDescent="0.3">
      <c r="A6" s="139" t="s">
        <v>47</v>
      </c>
      <c r="B6" s="141"/>
      <c r="C6" s="141"/>
      <c r="D6" s="141"/>
      <c r="E6" s="141"/>
      <c r="F6" s="141"/>
      <c r="G6" s="140">
        <f t="shared" ref="G6:G22" si="1">SUM(B6:F6)</f>
        <v>0</v>
      </c>
    </row>
    <row r="7" spans="1:7" ht="15" x14ac:dyDescent="0.25">
      <c r="A7" s="139" t="s">
        <v>48</v>
      </c>
      <c r="B7" s="141"/>
      <c r="C7" s="141"/>
      <c r="D7" s="141"/>
      <c r="E7" s="141"/>
      <c r="F7" s="141"/>
      <c r="G7" s="140">
        <f t="shared" si="1"/>
        <v>0</v>
      </c>
    </row>
    <row r="8" spans="1:7" ht="15" x14ac:dyDescent="0.25">
      <c r="A8" s="139" t="s">
        <v>49</v>
      </c>
      <c r="B8" s="141"/>
      <c r="C8" s="141"/>
      <c r="D8" s="141"/>
      <c r="E8" s="141"/>
      <c r="F8" s="141"/>
      <c r="G8" s="140">
        <f t="shared" si="1"/>
        <v>0</v>
      </c>
    </row>
    <row r="9" spans="1:7" ht="15" x14ac:dyDescent="0.25">
      <c r="A9" s="137" t="s">
        <v>50</v>
      </c>
      <c r="B9" s="138">
        <f t="shared" ref="B9:F9" si="2">SUM(B10:B12)</f>
        <v>0</v>
      </c>
      <c r="C9" s="138">
        <f t="shared" si="2"/>
        <v>0</v>
      </c>
      <c r="D9" s="138">
        <f t="shared" si="2"/>
        <v>0</v>
      </c>
      <c r="E9" s="138">
        <f t="shared" si="2"/>
        <v>0</v>
      </c>
      <c r="F9" s="138">
        <f t="shared" si="2"/>
        <v>0</v>
      </c>
      <c r="G9" s="138">
        <f t="shared" si="1"/>
        <v>0</v>
      </c>
    </row>
    <row r="10" spans="1:7" x14ac:dyDescent="0.3">
      <c r="A10" s="139" t="s">
        <v>51</v>
      </c>
      <c r="B10" s="141"/>
      <c r="C10" s="141"/>
      <c r="D10" s="141"/>
      <c r="E10" s="141"/>
      <c r="F10" s="141"/>
      <c r="G10" s="140">
        <f t="shared" si="1"/>
        <v>0</v>
      </c>
    </row>
    <row r="11" spans="1:7" ht="15" x14ac:dyDescent="0.25">
      <c r="A11" s="139" t="s">
        <v>52</v>
      </c>
      <c r="B11" s="141"/>
      <c r="C11" s="141"/>
      <c r="D11" s="141"/>
      <c r="E11" s="141"/>
      <c r="F11" s="141"/>
      <c r="G11" s="140">
        <f t="shared" si="1"/>
        <v>0</v>
      </c>
    </row>
    <row r="12" spans="1:7" ht="15" x14ac:dyDescent="0.25">
      <c r="A12" s="139" t="s">
        <v>53</v>
      </c>
      <c r="B12" s="141"/>
      <c r="C12" s="141"/>
      <c r="D12" s="141"/>
      <c r="E12" s="141"/>
      <c r="F12" s="141"/>
      <c r="G12" s="140">
        <f t="shared" si="1"/>
        <v>0</v>
      </c>
    </row>
    <row r="13" spans="1:7" ht="15" x14ac:dyDescent="0.25">
      <c r="A13" s="137" t="s">
        <v>54</v>
      </c>
      <c r="B13" s="138">
        <f>SUM(B14:B17)</f>
        <v>13130.639619191206</v>
      </c>
      <c r="C13" s="138">
        <f t="shared" ref="C13:F13" si="3">SUM(C14:C17)</f>
        <v>13840.276647625602</v>
      </c>
      <c r="D13" s="138">
        <f t="shared" si="3"/>
        <v>13719.813047640486</v>
      </c>
      <c r="E13" s="138">
        <f t="shared" si="3"/>
        <v>15825.201519010181</v>
      </c>
      <c r="F13" s="138">
        <f t="shared" si="3"/>
        <v>15839.809166532541</v>
      </c>
      <c r="G13" s="138">
        <f t="shared" si="1"/>
        <v>72355.74000000002</v>
      </c>
    </row>
    <row r="14" spans="1:7" ht="15" x14ac:dyDescent="0.25">
      <c r="A14" s="139" t="s">
        <v>55</v>
      </c>
      <c r="B14" s="141"/>
      <c r="C14" s="141"/>
      <c r="D14" s="141"/>
      <c r="E14" s="141"/>
      <c r="F14" s="141"/>
      <c r="G14" s="140">
        <f t="shared" si="1"/>
        <v>0</v>
      </c>
    </row>
    <row r="15" spans="1:7" x14ac:dyDescent="0.3">
      <c r="A15" s="139" t="s">
        <v>56</v>
      </c>
      <c r="B15" s="141"/>
      <c r="C15" s="141"/>
      <c r="D15" s="141"/>
      <c r="E15" s="141"/>
      <c r="F15" s="141"/>
      <c r="G15" s="140">
        <f t="shared" si="1"/>
        <v>0</v>
      </c>
    </row>
    <row r="16" spans="1:7" x14ac:dyDescent="0.3">
      <c r="A16" s="139" t="s">
        <v>57</v>
      </c>
      <c r="B16" s="141">
        <v>13130.639619191206</v>
      </c>
      <c r="C16" s="141">
        <v>13840.276647625602</v>
      </c>
      <c r="D16" s="141">
        <v>13719.813047640486</v>
      </c>
      <c r="E16" s="141">
        <v>15825.201519010181</v>
      </c>
      <c r="F16" s="141">
        <v>15839.809166532541</v>
      </c>
      <c r="G16" s="140">
        <f t="shared" si="1"/>
        <v>72355.74000000002</v>
      </c>
    </row>
    <row r="17" spans="1:7" ht="15" x14ac:dyDescent="0.25">
      <c r="A17" s="139" t="s">
        <v>58</v>
      </c>
      <c r="B17" s="141"/>
      <c r="C17" s="141"/>
      <c r="D17" s="141"/>
      <c r="E17" s="141"/>
      <c r="F17" s="141"/>
      <c r="G17" s="140">
        <f t="shared" si="1"/>
        <v>0</v>
      </c>
    </row>
    <row r="18" spans="1:7" ht="15" x14ac:dyDescent="0.25">
      <c r="A18" s="142" t="s">
        <v>7</v>
      </c>
      <c r="B18" s="143">
        <f>SUM(B5+B9+B13)</f>
        <v>13130.639619191206</v>
      </c>
      <c r="C18" s="143">
        <f t="shared" ref="C18:F18" si="4">SUM(C5+C9+C13)</f>
        <v>13840.276647625602</v>
      </c>
      <c r="D18" s="143">
        <f t="shared" si="4"/>
        <v>13719.813047640486</v>
      </c>
      <c r="E18" s="143">
        <f t="shared" si="4"/>
        <v>15825.201519010181</v>
      </c>
      <c r="F18" s="143">
        <f t="shared" si="4"/>
        <v>15839.809166532541</v>
      </c>
      <c r="G18" s="143">
        <f t="shared" si="1"/>
        <v>72355.74000000002</v>
      </c>
    </row>
    <row r="19" spans="1:7" x14ac:dyDescent="0.3">
      <c r="A19" s="137" t="s">
        <v>96</v>
      </c>
      <c r="B19" s="138">
        <f>SUM(B20:B21)</f>
        <v>455.83970170172682</v>
      </c>
      <c r="C19" s="138">
        <f t="shared" ref="C19:F19" si="5">SUM(C20:C21)</f>
        <v>465.52324664502225</v>
      </c>
      <c r="D19" s="138">
        <f t="shared" si="5"/>
        <v>5076.1854574891449</v>
      </c>
      <c r="E19" s="138">
        <f t="shared" si="5"/>
        <v>516.2140140232832</v>
      </c>
      <c r="F19" s="138">
        <f t="shared" si="5"/>
        <v>7672.7375801408234</v>
      </c>
      <c r="G19" s="138">
        <f t="shared" si="1"/>
        <v>14186.5</v>
      </c>
    </row>
    <row r="20" spans="1:7" x14ac:dyDescent="0.3">
      <c r="A20" s="144" t="s">
        <v>94</v>
      </c>
      <c r="B20" s="141">
        <v>455.83970170172682</v>
      </c>
      <c r="C20" s="141">
        <v>465.52324664502225</v>
      </c>
      <c r="D20" s="141">
        <v>461.47</v>
      </c>
      <c r="E20" s="141">
        <v>516.2140140232832</v>
      </c>
      <c r="F20" s="141">
        <v>521.77</v>
      </c>
      <c r="G20" s="140">
        <f t="shared" si="1"/>
        <v>2420.8169623700323</v>
      </c>
    </row>
    <row r="21" spans="1:7" x14ac:dyDescent="0.3">
      <c r="A21" s="144" t="s">
        <v>95</v>
      </c>
      <c r="B21" s="141"/>
      <c r="C21" s="141"/>
      <c r="D21" s="141">
        <v>4614.7154574891447</v>
      </c>
      <c r="E21" s="141"/>
      <c r="F21" s="141">
        <v>7150.967580140823</v>
      </c>
      <c r="G21" s="140">
        <f t="shared" si="1"/>
        <v>11765.683037629968</v>
      </c>
    </row>
    <row r="22" spans="1:7" ht="15" x14ac:dyDescent="0.25">
      <c r="A22" s="146" t="s">
        <v>16</v>
      </c>
      <c r="B22" s="147">
        <f>SUM(B18+B19)</f>
        <v>13586.479320892933</v>
      </c>
      <c r="C22" s="147">
        <f t="shared" ref="C22:F22" si="6">SUM(C18+C19)</f>
        <v>14305.799894270624</v>
      </c>
      <c r="D22" s="147">
        <f t="shared" si="6"/>
        <v>18795.998505129632</v>
      </c>
      <c r="E22" s="147">
        <f t="shared" si="6"/>
        <v>16341.415533033465</v>
      </c>
      <c r="F22" s="147">
        <f t="shared" si="6"/>
        <v>23512.546746673364</v>
      </c>
      <c r="G22" s="147">
        <f t="shared" si="1"/>
        <v>86542.24000000002</v>
      </c>
    </row>
  </sheetData>
  <mergeCells count="8">
    <mergeCell ref="A1:G1"/>
    <mergeCell ref="A3:A4"/>
    <mergeCell ref="B3:B4"/>
    <mergeCell ref="C3:C4"/>
    <mergeCell ref="D3:D4"/>
    <mergeCell ref="E3:E4"/>
    <mergeCell ref="F3:F4"/>
    <mergeCell ref="G3:G4"/>
  </mergeCells>
  <pageMargins left="0.7" right="0.7" top="0.75" bottom="0.75" header="0.3" footer="0.3"/>
  <pageSetup paperSize="9" scale="9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workbookViewId="0">
      <selection activeCell="A2" sqref="A2"/>
    </sheetView>
  </sheetViews>
  <sheetFormatPr baseColWidth="10" defaultColWidth="0" defaultRowHeight="14.4" zeroHeight="1" x14ac:dyDescent="0.3"/>
  <cols>
    <col min="1" max="1" width="30.33203125" customWidth="1"/>
    <col min="2" max="7" width="18.6640625" style="149" customWidth="1"/>
    <col min="8" max="16384" width="11.44140625" style="149" hidden="1"/>
  </cols>
  <sheetData>
    <row r="1" spans="1:7" customFormat="1" x14ac:dyDescent="0.3">
      <c r="A1" s="399" t="s">
        <v>104</v>
      </c>
      <c r="B1" s="399"/>
      <c r="C1" s="399"/>
      <c r="D1" s="399"/>
      <c r="E1" s="399"/>
      <c r="F1" s="399"/>
      <c r="G1" s="399"/>
    </row>
    <row r="2" spans="1:7" customFormat="1" ht="15" x14ac:dyDescent="0.25">
      <c r="A2" s="1"/>
      <c r="B2" s="1"/>
      <c r="C2" s="1"/>
      <c r="D2" s="1"/>
      <c r="E2" s="1"/>
      <c r="F2" s="1"/>
      <c r="G2" s="1"/>
    </row>
    <row r="3" spans="1:7" customFormat="1" x14ac:dyDescent="0.3">
      <c r="A3" s="393"/>
      <c r="B3" s="395">
        <v>2017</v>
      </c>
      <c r="C3" s="395">
        <v>2018</v>
      </c>
      <c r="D3" s="395">
        <v>2019</v>
      </c>
      <c r="E3" s="395">
        <v>2020</v>
      </c>
      <c r="F3" s="395">
        <v>2021</v>
      </c>
      <c r="G3" s="397" t="s">
        <v>45</v>
      </c>
    </row>
    <row r="4" spans="1:7" customFormat="1" x14ac:dyDescent="0.3">
      <c r="A4" s="394"/>
      <c r="B4" s="396"/>
      <c r="C4" s="396"/>
      <c r="D4" s="396"/>
      <c r="E4" s="396"/>
      <c r="F4" s="396"/>
      <c r="G4" s="398"/>
    </row>
    <row r="5" spans="1:7" ht="15" x14ac:dyDescent="0.25">
      <c r="A5" s="137" t="s">
        <v>3</v>
      </c>
      <c r="B5" s="150">
        <f>SUM(B6:B7)</f>
        <v>0</v>
      </c>
      <c r="C5" s="150">
        <f t="shared" ref="C5:F5" si="0">SUM(C6:C7)</f>
        <v>0</v>
      </c>
      <c r="D5" s="150">
        <f t="shared" si="0"/>
        <v>0</v>
      </c>
      <c r="E5" s="150">
        <f t="shared" si="0"/>
        <v>0</v>
      </c>
      <c r="F5" s="150">
        <f t="shared" si="0"/>
        <v>0</v>
      </c>
      <c r="G5" s="150">
        <f>SUM(B5:F5)</f>
        <v>0</v>
      </c>
    </row>
    <row r="6" spans="1:7" ht="15" x14ac:dyDescent="0.25">
      <c r="A6" s="144" t="s">
        <v>60</v>
      </c>
      <c r="B6" s="153"/>
      <c r="C6" s="153"/>
      <c r="D6" s="153"/>
      <c r="E6" s="153"/>
      <c r="F6" s="153"/>
      <c r="G6" s="152">
        <f t="shared" ref="G6:G14" si="1">SUM(B6:F6)</f>
        <v>0</v>
      </c>
    </row>
    <row r="7" spans="1:7" ht="15" x14ac:dyDescent="0.25">
      <c r="A7" s="144" t="s">
        <v>61</v>
      </c>
      <c r="B7" s="153"/>
      <c r="C7" s="153"/>
      <c r="D7" s="153"/>
      <c r="E7" s="153"/>
      <c r="F7" s="153"/>
      <c r="G7" s="152">
        <f t="shared" si="1"/>
        <v>0</v>
      </c>
    </row>
    <row r="8" spans="1:7" ht="15" x14ac:dyDescent="0.25">
      <c r="A8" s="137" t="s">
        <v>4</v>
      </c>
      <c r="B8" s="150">
        <f t="shared" ref="B8:F8" si="2">SUM(B9:B10)</f>
        <v>0</v>
      </c>
      <c r="C8" s="150">
        <f t="shared" si="2"/>
        <v>0</v>
      </c>
      <c r="D8" s="150">
        <f t="shared" si="2"/>
        <v>0</v>
      </c>
      <c r="E8" s="150">
        <f t="shared" si="2"/>
        <v>0</v>
      </c>
      <c r="F8" s="150">
        <f t="shared" si="2"/>
        <v>0</v>
      </c>
      <c r="G8" s="150">
        <f t="shared" si="1"/>
        <v>0</v>
      </c>
    </row>
    <row r="9" spans="1:7" ht="15" x14ac:dyDescent="0.25">
      <c r="A9" s="144" t="s">
        <v>60</v>
      </c>
      <c r="B9" s="153"/>
      <c r="C9" s="153"/>
      <c r="D9" s="153"/>
      <c r="E9" s="153"/>
      <c r="F9" s="153"/>
      <c r="G9" s="152">
        <f t="shared" ref="G9:G10" si="3">SUM(B9:F9)</f>
        <v>0</v>
      </c>
    </row>
    <row r="10" spans="1:7" ht="15" x14ac:dyDescent="0.25">
      <c r="A10" s="144" t="s">
        <v>61</v>
      </c>
      <c r="B10" s="153"/>
      <c r="C10" s="153"/>
      <c r="D10" s="153"/>
      <c r="E10" s="153"/>
      <c r="F10" s="153"/>
      <c r="G10" s="152">
        <f t="shared" si="3"/>
        <v>0</v>
      </c>
    </row>
    <row r="11" spans="1:7" ht="15" x14ac:dyDescent="0.25">
      <c r="A11" s="137" t="s">
        <v>5</v>
      </c>
      <c r="B11" s="150">
        <f t="shared" ref="B11:F11" si="4">SUM(B12:B13)</f>
        <v>0</v>
      </c>
      <c r="C11" s="150">
        <f t="shared" si="4"/>
        <v>0</v>
      </c>
      <c r="D11" s="150">
        <f t="shared" si="4"/>
        <v>0</v>
      </c>
      <c r="E11" s="150">
        <f t="shared" si="4"/>
        <v>0</v>
      </c>
      <c r="F11" s="150">
        <f t="shared" si="4"/>
        <v>0</v>
      </c>
      <c r="G11" s="150">
        <f t="shared" si="1"/>
        <v>0</v>
      </c>
    </row>
    <row r="12" spans="1:7" ht="15" x14ac:dyDescent="0.25">
      <c r="A12" s="144" t="s">
        <v>60</v>
      </c>
      <c r="B12" s="153"/>
      <c r="C12" s="153"/>
      <c r="D12" s="153"/>
      <c r="E12" s="153"/>
      <c r="F12" s="153"/>
      <c r="G12" s="152">
        <f t="shared" ref="G12:G13" si="5">SUM(B12:F12)</f>
        <v>0</v>
      </c>
    </row>
    <row r="13" spans="1:7" ht="15" x14ac:dyDescent="0.25">
      <c r="A13" s="144" t="s">
        <v>61</v>
      </c>
      <c r="B13" s="153"/>
      <c r="C13" s="153"/>
      <c r="D13" s="153"/>
      <c r="E13" s="153"/>
      <c r="F13" s="153"/>
      <c r="G13" s="152">
        <f t="shared" si="5"/>
        <v>0</v>
      </c>
    </row>
    <row r="14" spans="1:7" ht="15" x14ac:dyDescent="0.25">
      <c r="A14" s="148" t="s">
        <v>7</v>
      </c>
      <c r="B14" s="151">
        <f>SUM(B5+B8+B11)</f>
        <v>0</v>
      </c>
      <c r="C14" s="151">
        <f t="shared" ref="C14:F14" si="6">SUM(C5+C8+C11)</f>
        <v>0</v>
      </c>
      <c r="D14" s="151">
        <f t="shared" si="6"/>
        <v>0</v>
      </c>
      <c r="E14" s="151">
        <f t="shared" si="6"/>
        <v>0</v>
      </c>
      <c r="F14" s="151">
        <f t="shared" si="6"/>
        <v>0</v>
      </c>
      <c r="G14" s="151">
        <f t="shared" si="1"/>
        <v>0</v>
      </c>
    </row>
  </sheetData>
  <mergeCells count="8">
    <mergeCell ref="A1:G1"/>
    <mergeCell ref="A3:A4"/>
    <mergeCell ref="B3:B4"/>
    <mergeCell ref="C3:C4"/>
    <mergeCell ref="D3:D4"/>
    <mergeCell ref="E3:E4"/>
    <mergeCell ref="F3:F4"/>
    <mergeCell ref="G3:G4"/>
  </mergeCells>
  <pageMargins left="0.7" right="0.7" top="0.75" bottom="0.75" header="0.3" footer="0.3"/>
  <pageSetup paperSize="9" scale="9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6"/>
  <sheetViews>
    <sheetView showGridLines="0" workbookViewId="0">
      <selection sqref="A1:G1"/>
    </sheetView>
  </sheetViews>
  <sheetFormatPr baseColWidth="10" defaultColWidth="0" defaultRowHeight="14.4" zeroHeight="1" x14ac:dyDescent="0.3"/>
  <cols>
    <col min="1" max="1" width="30.33203125" customWidth="1"/>
    <col min="2" max="7" width="18.6640625" customWidth="1"/>
    <col min="8" max="16384" width="11.44140625" hidden="1"/>
  </cols>
  <sheetData>
    <row r="1" spans="1:7" x14ac:dyDescent="0.3">
      <c r="A1" s="406" t="s">
        <v>105</v>
      </c>
      <c r="B1" s="406"/>
      <c r="C1" s="406"/>
      <c r="D1" s="406"/>
      <c r="E1" s="406"/>
      <c r="F1" s="406"/>
      <c r="G1" s="406"/>
    </row>
    <row r="2" spans="1:7" ht="15" x14ac:dyDescent="0.25">
      <c r="A2" s="1"/>
      <c r="B2" s="1"/>
      <c r="C2" s="1"/>
      <c r="D2" s="1"/>
      <c r="E2" s="1"/>
      <c r="F2" s="1"/>
      <c r="G2" s="1"/>
    </row>
    <row r="3" spans="1:7" x14ac:dyDescent="0.3">
      <c r="A3" s="407"/>
      <c r="B3" s="409">
        <v>2017</v>
      </c>
      <c r="C3" s="409">
        <v>2018</v>
      </c>
      <c r="D3" s="409">
        <v>2019</v>
      </c>
      <c r="E3" s="409">
        <v>2020</v>
      </c>
      <c r="F3" s="409">
        <v>2021</v>
      </c>
      <c r="G3" s="411" t="s">
        <v>45</v>
      </c>
    </row>
    <row r="4" spans="1:7" ht="15" thickBot="1" x14ac:dyDescent="0.35">
      <c r="A4" s="408"/>
      <c r="B4" s="410"/>
      <c r="C4" s="410"/>
      <c r="D4" s="410"/>
      <c r="E4" s="410"/>
      <c r="F4" s="410"/>
      <c r="G4" s="412"/>
    </row>
    <row r="5" spans="1:7" x14ac:dyDescent="0.3">
      <c r="A5" s="413" t="s">
        <v>62</v>
      </c>
      <c r="B5" s="414"/>
      <c r="C5" s="414"/>
      <c r="D5" s="414"/>
      <c r="E5" s="414"/>
      <c r="F5" s="414"/>
      <c r="G5" s="415"/>
    </row>
    <row r="6" spans="1:7" ht="15" x14ac:dyDescent="0.25">
      <c r="A6" s="154" t="s">
        <v>63</v>
      </c>
      <c r="B6" s="155">
        <f>SUM(B7:B9)</f>
        <v>0</v>
      </c>
      <c r="C6" s="155">
        <f t="shared" ref="C6:F6" si="0">SUM(C7:C9)</f>
        <v>0</v>
      </c>
      <c r="D6" s="155">
        <f t="shared" si="0"/>
        <v>0</v>
      </c>
      <c r="E6" s="155">
        <f t="shared" si="0"/>
        <v>0</v>
      </c>
      <c r="F6" s="155">
        <f t="shared" si="0"/>
        <v>0</v>
      </c>
      <c r="G6" s="156">
        <f>SUM(B6:F6)</f>
        <v>0</v>
      </c>
    </row>
    <row r="7" spans="1:7" ht="15" x14ac:dyDescent="0.25">
      <c r="A7" s="157" t="s">
        <v>3</v>
      </c>
      <c r="B7" s="158"/>
      <c r="C7" s="158"/>
      <c r="D7" s="158"/>
      <c r="E7" s="158"/>
      <c r="F7" s="158"/>
      <c r="G7" s="159">
        <f t="shared" ref="G7:G25" si="1">SUM(B7:F7)</f>
        <v>0</v>
      </c>
    </row>
    <row r="8" spans="1:7" ht="15" x14ac:dyDescent="0.25">
      <c r="A8" s="157" t="s">
        <v>4</v>
      </c>
      <c r="B8" s="158"/>
      <c r="C8" s="158"/>
      <c r="D8" s="158"/>
      <c r="E8" s="158"/>
      <c r="F8" s="158"/>
      <c r="G8" s="159">
        <f t="shared" si="1"/>
        <v>0</v>
      </c>
    </row>
    <row r="9" spans="1:7" ht="15" x14ac:dyDescent="0.25">
      <c r="A9" s="157" t="s">
        <v>5</v>
      </c>
      <c r="B9" s="158"/>
      <c r="C9" s="158"/>
      <c r="D9" s="158"/>
      <c r="E9" s="158"/>
      <c r="F9" s="158"/>
      <c r="G9" s="159">
        <f t="shared" si="1"/>
        <v>0</v>
      </c>
    </row>
    <row r="10" spans="1:7" ht="15" x14ac:dyDescent="0.25">
      <c r="A10" s="154" t="s">
        <v>64</v>
      </c>
      <c r="B10" s="155">
        <f t="shared" ref="B10:F10" si="2">SUM(B11:B13)</f>
        <v>0</v>
      </c>
      <c r="C10" s="155">
        <f t="shared" si="2"/>
        <v>0</v>
      </c>
      <c r="D10" s="155">
        <f t="shared" si="2"/>
        <v>0</v>
      </c>
      <c r="E10" s="155">
        <f t="shared" si="2"/>
        <v>0</v>
      </c>
      <c r="F10" s="155">
        <f t="shared" si="2"/>
        <v>0</v>
      </c>
      <c r="G10" s="156">
        <f t="shared" si="1"/>
        <v>0</v>
      </c>
    </row>
    <row r="11" spans="1:7" ht="15" x14ac:dyDescent="0.25">
      <c r="A11" s="157" t="s">
        <v>3</v>
      </c>
      <c r="B11" s="158"/>
      <c r="C11" s="158"/>
      <c r="D11" s="158"/>
      <c r="E11" s="158"/>
      <c r="F11" s="158"/>
      <c r="G11" s="159">
        <f t="shared" si="1"/>
        <v>0</v>
      </c>
    </row>
    <row r="12" spans="1:7" ht="15" x14ac:dyDescent="0.25">
      <c r="A12" s="157" t="s">
        <v>4</v>
      </c>
      <c r="B12" s="158"/>
      <c r="C12" s="158"/>
      <c r="D12" s="158"/>
      <c r="E12" s="158"/>
      <c r="F12" s="158"/>
      <c r="G12" s="159">
        <f t="shared" si="1"/>
        <v>0</v>
      </c>
    </row>
    <row r="13" spans="1:7" ht="15" x14ac:dyDescent="0.25">
      <c r="A13" s="157" t="s">
        <v>5</v>
      </c>
      <c r="B13" s="158"/>
      <c r="C13" s="158"/>
      <c r="D13" s="158"/>
      <c r="E13" s="158"/>
      <c r="F13" s="158"/>
      <c r="G13" s="159">
        <f t="shared" si="1"/>
        <v>0</v>
      </c>
    </row>
    <row r="14" spans="1:7" ht="15" x14ac:dyDescent="0.25">
      <c r="A14" s="154" t="s">
        <v>65</v>
      </c>
      <c r="B14" s="155">
        <f t="shared" ref="B14:F14" si="3">SUM(B15:B17)</f>
        <v>0</v>
      </c>
      <c r="C14" s="155">
        <f t="shared" si="3"/>
        <v>0</v>
      </c>
      <c r="D14" s="155">
        <f t="shared" si="3"/>
        <v>0</v>
      </c>
      <c r="E14" s="155">
        <f t="shared" si="3"/>
        <v>0</v>
      </c>
      <c r="F14" s="155">
        <f t="shared" si="3"/>
        <v>0</v>
      </c>
      <c r="G14" s="156">
        <f t="shared" si="1"/>
        <v>0</v>
      </c>
    </row>
    <row r="15" spans="1:7" ht="15" x14ac:dyDescent="0.25">
      <c r="A15" s="157" t="s">
        <v>3</v>
      </c>
      <c r="B15" s="158"/>
      <c r="C15" s="158"/>
      <c r="D15" s="158"/>
      <c r="E15" s="158"/>
      <c r="F15" s="158"/>
      <c r="G15" s="159">
        <f t="shared" si="1"/>
        <v>0</v>
      </c>
    </row>
    <row r="16" spans="1:7" ht="15" x14ac:dyDescent="0.25">
      <c r="A16" s="157" t="s">
        <v>4</v>
      </c>
      <c r="B16" s="158"/>
      <c r="C16" s="158"/>
      <c r="D16" s="158"/>
      <c r="E16" s="158"/>
      <c r="F16" s="158"/>
      <c r="G16" s="159">
        <f t="shared" si="1"/>
        <v>0</v>
      </c>
    </row>
    <row r="17" spans="1:7" ht="15" x14ac:dyDescent="0.25">
      <c r="A17" s="157" t="s">
        <v>5</v>
      </c>
      <c r="B17" s="158"/>
      <c r="C17" s="158"/>
      <c r="D17" s="158"/>
      <c r="E17" s="158"/>
      <c r="F17" s="158"/>
      <c r="G17" s="159">
        <f t="shared" si="1"/>
        <v>0</v>
      </c>
    </row>
    <row r="18" spans="1:7" x14ac:dyDescent="0.3">
      <c r="A18" s="154" t="s">
        <v>66</v>
      </c>
      <c r="B18" s="155">
        <f t="shared" ref="B18:F18" si="4">SUM(B19:B21)</f>
        <v>74766.843357635633</v>
      </c>
      <c r="C18" s="155">
        <f t="shared" si="4"/>
        <v>88443.791358044808</v>
      </c>
      <c r="D18" s="155">
        <f t="shared" si="4"/>
        <v>91108.420190934499</v>
      </c>
      <c r="E18" s="155">
        <f t="shared" si="4"/>
        <v>87101.160431336815</v>
      </c>
      <c r="F18" s="155">
        <f t="shared" si="4"/>
        <v>92127.375942267739</v>
      </c>
      <c r="G18" s="156">
        <f t="shared" si="1"/>
        <v>433547.59128021949</v>
      </c>
    </row>
    <row r="19" spans="1:7" ht="15" x14ac:dyDescent="0.25">
      <c r="A19" s="157" t="s">
        <v>3</v>
      </c>
      <c r="B19" s="158">
        <v>1367.5190377167412</v>
      </c>
      <c r="C19" s="158">
        <v>0</v>
      </c>
      <c r="D19" s="158">
        <v>0</v>
      </c>
      <c r="E19" s="158">
        <v>0</v>
      </c>
      <c r="F19" s="158">
        <v>0</v>
      </c>
      <c r="G19" s="159">
        <f t="shared" si="1"/>
        <v>1367.5190377167412</v>
      </c>
    </row>
    <row r="20" spans="1:7" ht="15" x14ac:dyDescent="0.25">
      <c r="A20" s="157" t="s">
        <v>4</v>
      </c>
      <c r="B20" s="158">
        <v>20671.531854894343</v>
      </c>
      <c r="C20" s="158">
        <v>31643.175718686172</v>
      </c>
      <c r="D20" s="158">
        <v>28485.772173443696</v>
      </c>
      <c r="E20" s="158">
        <v>21799.829438957491</v>
      </c>
      <c r="F20" s="158">
        <v>25155.306131566289</v>
      </c>
      <c r="G20" s="159">
        <f t="shared" si="1"/>
        <v>127755.61531754798</v>
      </c>
    </row>
    <row r="21" spans="1:7" ht="15.75" thickBot="1" x14ac:dyDescent="0.3">
      <c r="A21" s="160" t="s">
        <v>5</v>
      </c>
      <c r="B21" s="161">
        <v>52727.792465024548</v>
      </c>
      <c r="C21" s="161">
        <v>56800.615639358628</v>
      </c>
      <c r="D21" s="161">
        <v>62622.648017490807</v>
      </c>
      <c r="E21" s="161">
        <v>65301.330992379328</v>
      </c>
      <c r="F21" s="161">
        <v>66972.069810701447</v>
      </c>
      <c r="G21" s="162">
        <f t="shared" si="1"/>
        <v>304424.45692495478</v>
      </c>
    </row>
    <row r="22" spans="1:7" ht="15" x14ac:dyDescent="0.25">
      <c r="A22" s="163" t="s">
        <v>67</v>
      </c>
      <c r="B22" s="164">
        <f t="shared" ref="B22:F22" si="5">SUM(B23:B25)</f>
        <v>74766.843357635633</v>
      </c>
      <c r="C22" s="164">
        <f t="shared" si="5"/>
        <v>88443.791358044808</v>
      </c>
      <c r="D22" s="164">
        <f t="shared" si="5"/>
        <v>91108.420190934499</v>
      </c>
      <c r="E22" s="164">
        <f t="shared" si="5"/>
        <v>87101.160431336815</v>
      </c>
      <c r="F22" s="164">
        <f t="shared" si="5"/>
        <v>92127.375942267739</v>
      </c>
      <c r="G22" s="165">
        <f t="shared" si="1"/>
        <v>433547.59128021949</v>
      </c>
    </row>
    <row r="23" spans="1:7" ht="15" x14ac:dyDescent="0.25">
      <c r="A23" s="157" t="s">
        <v>3</v>
      </c>
      <c r="B23" s="166">
        <f>SUM(B7+B11+B15+B19)</f>
        <v>1367.5190377167412</v>
      </c>
      <c r="C23" s="166">
        <f t="shared" ref="C23:F23" si="6">SUM(C7+C11+C15+C19)</f>
        <v>0</v>
      </c>
      <c r="D23" s="166">
        <f t="shared" si="6"/>
        <v>0</v>
      </c>
      <c r="E23" s="166">
        <f t="shared" si="6"/>
        <v>0</v>
      </c>
      <c r="F23" s="166">
        <f t="shared" si="6"/>
        <v>0</v>
      </c>
      <c r="G23" s="159">
        <f t="shared" si="1"/>
        <v>1367.5190377167412</v>
      </c>
    </row>
    <row r="24" spans="1:7" ht="15" x14ac:dyDescent="0.25">
      <c r="A24" s="157" t="s">
        <v>4</v>
      </c>
      <c r="B24" s="166">
        <f>SUM(B8+B12+B16+B20)</f>
        <v>20671.531854894343</v>
      </c>
      <c r="C24" s="166">
        <f t="shared" ref="C24:F24" si="7">SUM(C8+C12+C16+C20)</f>
        <v>31643.175718686172</v>
      </c>
      <c r="D24" s="166">
        <f t="shared" si="7"/>
        <v>28485.772173443696</v>
      </c>
      <c r="E24" s="166">
        <f t="shared" si="7"/>
        <v>21799.829438957491</v>
      </c>
      <c r="F24" s="166">
        <f t="shared" si="7"/>
        <v>25155.306131566289</v>
      </c>
      <c r="G24" s="159">
        <f t="shared" si="1"/>
        <v>127755.61531754798</v>
      </c>
    </row>
    <row r="25" spans="1:7" ht="15.75" thickBot="1" x14ac:dyDescent="0.3">
      <c r="A25" s="167" t="s">
        <v>5</v>
      </c>
      <c r="B25" s="168">
        <f>SUM(B9+B13+B17+B21)</f>
        <v>52727.792465024548</v>
      </c>
      <c r="C25" s="168">
        <f t="shared" ref="C25:F25" si="8">SUM(C9+C13+C17+C21)</f>
        <v>56800.615639358628</v>
      </c>
      <c r="D25" s="168">
        <f t="shared" si="8"/>
        <v>62622.648017490807</v>
      </c>
      <c r="E25" s="168">
        <f t="shared" si="8"/>
        <v>65301.330992379328</v>
      </c>
      <c r="F25" s="168">
        <f t="shared" si="8"/>
        <v>66972.069810701447</v>
      </c>
      <c r="G25" s="169">
        <f t="shared" si="1"/>
        <v>304424.45692495478</v>
      </c>
    </row>
    <row r="26" spans="1:7" ht="15.75" thickBot="1" x14ac:dyDescent="0.3">
      <c r="A26" s="170"/>
      <c r="B26" s="170"/>
      <c r="C26" s="170"/>
      <c r="D26" s="170"/>
      <c r="E26" s="170"/>
      <c r="F26" s="170"/>
      <c r="G26" s="170"/>
    </row>
    <row r="27" spans="1:7" ht="15" x14ac:dyDescent="0.25">
      <c r="A27" s="416" t="s">
        <v>68</v>
      </c>
      <c r="B27" s="417"/>
      <c r="C27" s="417"/>
      <c r="D27" s="417"/>
      <c r="E27" s="417"/>
      <c r="F27" s="417"/>
      <c r="G27" s="418"/>
    </row>
    <row r="28" spans="1:7" ht="15" x14ac:dyDescent="0.25">
      <c r="A28" s="154" t="s">
        <v>69</v>
      </c>
      <c r="B28" s="166"/>
      <c r="C28" s="166"/>
      <c r="D28" s="166"/>
      <c r="E28" s="166"/>
      <c r="F28" s="166"/>
      <c r="G28" s="159">
        <f t="shared" ref="G28:G30" si="9">SUM(B28:F28)</f>
        <v>0</v>
      </c>
    </row>
    <row r="29" spans="1:7" ht="15" x14ac:dyDescent="0.25">
      <c r="A29" s="154" t="s">
        <v>70</v>
      </c>
      <c r="B29" s="166"/>
      <c r="C29" s="166"/>
      <c r="D29" s="166"/>
      <c r="E29" s="166"/>
      <c r="F29" s="166"/>
      <c r="G29" s="159">
        <f t="shared" si="9"/>
        <v>0</v>
      </c>
    </row>
    <row r="30" spans="1:7" ht="15.75" thickBot="1" x14ac:dyDescent="0.3">
      <c r="A30" s="171" t="s">
        <v>71</v>
      </c>
      <c r="B30" s="172">
        <f>SUM(B28:B29)</f>
        <v>0</v>
      </c>
      <c r="C30" s="172">
        <f t="shared" ref="C30:F30" si="10">SUM(C28:C29)</f>
        <v>0</v>
      </c>
      <c r="D30" s="172">
        <f t="shared" si="10"/>
        <v>0</v>
      </c>
      <c r="E30" s="172">
        <f t="shared" si="10"/>
        <v>0</v>
      </c>
      <c r="F30" s="172">
        <f t="shared" si="10"/>
        <v>0</v>
      </c>
      <c r="G30" s="173">
        <f t="shared" si="9"/>
        <v>0</v>
      </c>
    </row>
    <row r="31" spans="1:7" ht="15.75" thickBot="1" x14ac:dyDescent="0.3">
      <c r="A31" s="170"/>
      <c r="B31" s="170"/>
      <c r="C31" s="170"/>
      <c r="D31" s="170"/>
      <c r="E31" s="170"/>
      <c r="F31" s="170"/>
      <c r="G31" s="170"/>
    </row>
    <row r="32" spans="1:7" ht="15" x14ac:dyDescent="0.25">
      <c r="A32" s="419" t="s">
        <v>72</v>
      </c>
      <c r="B32" s="420"/>
      <c r="C32" s="420"/>
      <c r="D32" s="420"/>
      <c r="E32" s="420"/>
      <c r="F32" s="420"/>
      <c r="G32" s="421"/>
    </row>
    <row r="33" spans="1:7" ht="15" x14ac:dyDescent="0.25">
      <c r="A33" s="154" t="s">
        <v>73</v>
      </c>
      <c r="B33" s="166"/>
      <c r="C33" s="166"/>
      <c r="D33" s="166"/>
      <c r="E33" s="166"/>
      <c r="F33" s="166"/>
      <c r="G33" s="159">
        <f t="shared" ref="G33:G35" si="11">SUM(B33:F33)</f>
        <v>0</v>
      </c>
    </row>
    <row r="34" spans="1:7" x14ac:dyDescent="0.3">
      <c r="A34" s="154" t="s">
        <v>74</v>
      </c>
      <c r="B34" s="166"/>
      <c r="C34" s="166"/>
      <c r="D34" s="166"/>
      <c r="E34" s="166"/>
      <c r="F34" s="166"/>
      <c r="G34" s="159">
        <f t="shared" si="11"/>
        <v>0</v>
      </c>
    </row>
    <row r="35" spans="1:7" ht="15" thickBot="1" x14ac:dyDescent="0.35">
      <c r="A35" s="174" t="s">
        <v>75</v>
      </c>
      <c r="B35" s="175">
        <f t="shared" ref="B35:F35" si="12">SUM(B33:B34)</f>
        <v>0</v>
      </c>
      <c r="C35" s="175">
        <f t="shared" si="12"/>
        <v>0</v>
      </c>
      <c r="D35" s="175">
        <f t="shared" si="12"/>
        <v>0</v>
      </c>
      <c r="E35" s="175">
        <f t="shared" si="12"/>
        <v>0</v>
      </c>
      <c r="F35" s="175">
        <f t="shared" si="12"/>
        <v>0</v>
      </c>
      <c r="G35" s="176">
        <f t="shared" si="11"/>
        <v>0</v>
      </c>
    </row>
    <row r="36" spans="1:7" ht="15" thickBot="1" x14ac:dyDescent="0.35">
      <c r="A36" s="170"/>
      <c r="B36" s="170"/>
      <c r="C36" s="170"/>
      <c r="D36" s="170"/>
      <c r="E36" s="170"/>
      <c r="F36" s="170"/>
      <c r="G36" s="170"/>
    </row>
    <row r="37" spans="1:7" x14ac:dyDescent="0.3">
      <c r="A37" s="422" t="s">
        <v>76</v>
      </c>
      <c r="B37" s="423"/>
      <c r="C37" s="423"/>
      <c r="D37" s="423"/>
      <c r="E37" s="423"/>
      <c r="F37" s="423"/>
      <c r="G37" s="424"/>
    </row>
    <row r="38" spans="1:7" x14ac:dyDescent="0.3">
      <c r="A38" s="157" t="s">
        <v>3</v>
      </c>
      <c r="B38" s="166"/>
      <c r="C38" s="166"/>
      <c r="D38" s="166"/>
      <c r="E38" s="166"/>
      <c r="F38" s="166"/>
      <c r="G38" s="159">
        <f t="shared" ref="G38:G41" si="13">SUM(B38:F38)</f>
        <v>0</v>
      </c>
    </row>
    <row r="39" spans="1:7" x14ac:dyDescent="0.3">
      <c r="A39" s="157" t="s">
        <v>4</v>
      </c>
      <c r="B39" s="166"/>
      <c r="C39" s="166"/>
      <c r="D39" s="166"/>
      <c r="E39" s="166"/>
      <c r="F39" s="166"/>
      <c r="G39" s="159">
        <f t="shared" si="13"/>
        <v>0</v>
      </c>
    </row>
    <row r="40" spans="1:7" x14ac:dyDescent="0.3">
      <c r="A40" s="157" t="s">
        <v>5</v>
      </c>
      <c r="B40" s="166"/>
      <c r="C40" s="166"/>
      <c r="D40" s="166"/>
      <c r="E40" s="166"/>
      <c r="F40" s="166"/>
      <c r="G40" s="159">
        <f t="shared" si="13"/>
        <v>0</v>
      </c>
    </row>
    <row r="41" spans="1:7" ht="15" thickBot="1" x14ac:dyDescent="0.35">
      <c r="A41" s="177" t="s">
        <v>77</v>
      </c>
      <c r="B41" s="180">
        <f t="shared" ref="B41:F41" si="14">SUM(B39:B40)</f>
        <v>0</v>
      </c>
      <c r="C41" s="180">
        <f t="shared" si="14"/>
        <v>0</v>
      </c>
      <c r="D41" s="180">
        <f t="shared" si="14"/>
        <v>0</v>
      </c>
      <c r="E41" s="180">
        <f t="shared" si="14"/>
        <v>0</v>
      </c>
      <c r="F41" s="180">
        <f t="shared" si="14"/>
        <v>0</v>
      </c>
      <c r="G41" s="184">
        <f t="shared" si="13"/>
        <v>0</v>
      </c>
    </row>
    <row r="42" spans="1:7" ht="15" thickBot="1" x14ac:dyDescent="0.35">
      <c r="A42" s="170"/>
      <c r="B42" s="170"/>
      <c r="C42" s="170"/>
      <c r="D42" s="170"/>
      <c r="E42" s="170"/>
      <c r="F42" s="170"/>
      <c r="G42" s="170"/>
    </row>
    <row r="43" spans="1:7" x14ac:dyDescent="0.3">
      <c r="A43" s="425" t="s">
        <v>78</v>
      </c>
      <c r="B43" s="426"/>
      <c r="C43" s="426"/>
      <c r="D43" s="426"/>
      <c r="E43" s="426"/>
      <c r="F43" s="426"/>
      <c r="G43" s="427"/>
    </row>
    <row r="44" spans="1:7" x14ac:dyDescent="0.3">
      <c r="A44" s="157" t="s">
        <v>3</v>
      </c>
      <c r="B44" s="166"/>
      <c r="C44" s="166"/>
      <c r="D44" s="166"/>
      <c r="E44" s="166"/>
      <c r="F44" s="166"/>
      <c r="G44" s="159">
        <f t="shared" ref="G44:G47" si="15">SUM(B44:F44)</f>
        <v>0</v>
      </c>
    </row>
    <row r="45" spans="1:7" x14ac:dyDescent="0.3">
      <c r="A45" s="157" t="s">
        <v>4</v>
      </c>
      <c r="B45" s="166"/>
      <c r="C45" s="166"/>
      <c r="D45" s="166"/>
      <c r="E45" s="166"/>
      <c r="F45" s="166"/>
      <c r="G45" s="159">
        <f t="shared" si="15"/>
        <v>0</v>
      </c>
    </row>
    <row r="46" spans="1:7" x14ac:dyDescent="0.3">
      <c r="A46" s="157" t="s">
        <v>5</v>
      </c>
      <c r="B46" s="166"/>
      <c r="C46" s="166"/>
      <c r="D46" s="166"/>
      <c r="E46" s="166"/>
      <c r="F46" s="166"/>
      <c r="G46" s="159">
        <f t="shared" si="15"/>
        <v>0</v>
      </c>
    </row>
    <row r="47" spans="1:7" ht="15" thickBot="1" x14ac:dyDescent="0.35">
      <c r="A47" s="178" t="s">
        <v>79</v>
      </c>
      <c r="B47" s="181">
        <f t="shared" ref="B47:F47" si="16">SUM(B45:B46)</f>
        <v>0</v>
      </c>
      <c r="C47" s="181">
        <f t="shared" si="16"/>
        <v>0</v>
      </c>
      <c r="D47" s="181">
        <f t="shared" si="16"/>
        <v>0</v>
      </c>
      <c r="E47" s="181">
        <f t="shared" si="16"/>
        <v>0</v>
      </c>
      <c r="F47" s="181">
        <f t="shared" si="16"/>
        <v>0</v>
      </c>
      <c r="G47" s="183">
        <f t="shared" si="15"/>
        <v>0</v>
      </c>
    </row>
    <row r="48" spans="1:7" ht="15" thickBot="1" x14ac:dyDescent="0.35">
      <c r="A48" s="170"/>
      <c r="B48" s="170"/>
      <c r="C48" s="170"/>
      <c r="D48" s="170"/>
      <c r="E48" s="170"/>
      <c r="F48" s="170"/>
      <c r="G48" s="170"/>
    </row>
    <row r="49" spans="1:7" x14ac:dyDescent="0.3">
      <c r="A49" s="403" t="s">
        <v>80</v>
      </c>
      <c r="B49" s="404"/>
      <c r="C49" s="404"/>
      <c r="D49" s="404"/>
      <c r="E49" s="404"/>
      <c r="F49" s="404"/>
      <c r="G49" s="405"/>
    </row>
    <row r="50" spans="1:7" x14ac:dyDescent="0.3">
      <c r="A50" s="157" t="s">
        <v>3</v>
      </c>
      <c r="B50" s="166"/>
      <c r="C50" s="166"/>
      <c r="D50" s="166"/>
      <c r="E50" s="166"/>
      <c r="F50" s="166"/>
      <c r="G50" s="159">
        <f t="shared" ref="G50:G53" si="17">SUM(B50:F50)</f>
        <v>0</v>
      </c>
    </row>
    <row r="51" spans="1:7" x14ac:dyDescent="0.3">
      <c r="A51" s="157" t="s">
        <v>4</v>
      </c>
      <c r="B51" s="166"/>
      <c r="C51" s="166"/>
      <c r="D51" s="166"/>
      <c r="E51" s="166"/>
      <c r="F51" s="166"/>
      <c r="G51" s="159">
        <f t="shared" si="17"/>
        <v>0</v>
      </c>
    </row>
    <row r="52" spans="1:7" x14ac:dyDescent="0.3">
      <c r="A52" s="157" t="s">
        <v>5</v>
      </c>
      <c r="B52" s="166"/>
      <c r="C52" s="166"/>
      <c r="D52" s="166"/>
      <c r="E52" s="166"/>
      <c r="F52" s="166"/>
      <c r="G52" s="159">
        <f t="shared" si="17"/>
        <v>0</v>
      </c>
    </row>
    <row r="53" spans="1:7" ht="15" thickBot="1" x14ac:dyDescent="0.35">
      <c r="A53" s="179" t="s">
        <v>81</v>
      </c>
      <c r="B53" s="182">
        <f t="shared" ref="B53:F53" si="18">SUM(B51:B52)</f>
        <v>0</v>
      </c>
      <c r="C53" s="182">
        <f t="shared" si="18"/>
        <v>0</v>
      </c>
      <c r="D53" s="182">
        <f t="shared" si="18"/>
        <v>0</v>
      </c>
      <c r="E53" s="182">
        <f t="shared" si="18"/>
        <v>0</v>
      </c>
      <c r="F53" s="182">
        <f t="shared" si="18"/>
        <v>0</v>
      </c>
      <c r="G53" s="185">
        <f t="shared" si="17"/>
        <v>0</v>
      </c>
    </row>
    <row r="54" spans="1:7" ht="15" thickBot="1" x14ac:dyDescent="0.35">
      <c r="A54" s="170"/>
      <c r="B54" s="170"/>
      <c r="C54" s="170"/>
      <c r="D54" s="170"/>
      <c r="E54" s="170"/>
      <c r="F54" s="170"/>
      <c r="G54" s="170"/>
    </row>
    <row r="55" spans="1:7" x14ac:dyDescent="0.3">
      <c r="A55" s="400" t="s">
        <v>97</v>
      </c>
      <c r="B55" s="401"/>
      <c r="C55" s="401"/>
      <c r="D55" s="401"/>
      <c r="E55" s="401"/>
      <c r="F55" s="401"/>
      <c r="G55" s="402"/>
    </row>
    <row r="56" spans="1:7" x14ac:dyDescent="0.3">
      <c r="A56" s="157" t="s">
        <v>3</v>
      </c>
      <c r="B56" s="166"/>
      <c r="C56" s="166"/>
      <c r="D56" s="166"/>
      <c r="E56" s="166"/>
      <c r="F56" s="166"/>
      <c r="G56" s="159">
        <f t="shared" ref="G56:G59" si="19">SUM(B56:F56)</f>
        <v>0</v>
      </c>
    </row>
    <row r="57" spans="1:7" x14ac:dyDescent="0.3">
      <c r="A57" s="157" t="s">
        <v>4</v>
      </c>
      <c r="B57" s="166"/>
      <c r="C57" s="166"/>
      <c r="D57" s="166"/>
      <c r="E57" s="166"/>
      <c r="F57" s="166"/>
      <c r="G57" s="159">
        <f t="shared" si="19"/>
        <v>0</v>
      </c>
    </row>
    <row r="58" spans="1:7" x14ac:dyDescent="0.3">
      <c r="A58" s="157" t="s">
        <v>5</v>
      </c>
      <c r="B58" s="166"/>
      <c r="C58" s="166"/>
      <c r="D58" s="166"/>
      <c r="E58" s="166"/>
      <c r="F58" s="166"/>
      <c r="G58" s="159">
        <f t="shared" si="19"/>
        <v>0</v>
      </c>
    </row>
    <row r="59" spans="1:7" ht="15" thickBot="1" x14ac:dyDescent="0.35">
      <c r="A59" s="189" t="s">
        <v>98</v>
      </c>
      <c r="B59" s="190">
        <f t="shared" ref="B59:F59" si="20">SUM(B57:B58)</f>
        <v>0</v>
      </c>
      <c r="C59" s="190">
        <f t="shared" si="20"/>
        <v>0</v>
      </c>
      <c r="D59" s="190">
        <f t="shared" si="20"/>
        <v>0</v>
      </c>
      <c r="E59" s="190">
        <f t="shared" si="20"/>
        <v>0</v>
      </c>
      <c r="F59" s="190">
        <f t="shared" si="20"/>
        <v>0</v>
      </c>
      <c r="G59" s="191">
        <f t="shared" si="19"/>
        <v>0</v>
      </c>
    </row>
    <row r="60" spans="1:7" ht="15" hidden="1" x14ac:dyDescent="0.25">
      <c r="A60" s="170"/>
      <c r="B60" s="170"/>
      <c r="C60" s="170"/>
      <c r="D60" s="170"/>
      <c r="E60" s="170"/>
      <c r="F60" s="170"/>
      <c r="G60" s="170"/>
    </row>
    <row r="61" spans="1:7" ht="15" hidden="1" x14ac:dyDescent="0.25">
      <c r="A61" s="170"/>
      <c r="B61" s="170"/>
      <c r="C61" s="170"/>
      <c r="D61" s="170"/>
      <c r="E61" s="170"/>
      <c r="F61" s="170"/>
      <c r="G61" s="170"/>
    </row>
    <row r="62" spans="1:7" ht="15" hidden="1" x14ac:dyDescent="0.25">
      <c r="A62" s="170"/>
      <c r="B62" s="170"/>
      <c r="C62" s="170"/>
      <c r="D62" s="170"/>
      <c r="E62" s="170"/>
      <c r="F62" s="170"/>
      <c r="G62" s="170"/>
    </row>
    <row r="63" spans="1:7" ht="15" hidden="1" x14ac:dyDescent="0.25">
      <c r="A63" s="170"/>
      <c r="B63" s="170"/>
      <c r="C63" s="170"/>
      <c r="D63" s="170"/>
      <c r="E63" s="170"/>
      <c r="F63" s="170"/>
      <c r="G63" s="170"/>
    </row>
    <row r="64" spans="1:7" ht="15" hidden="1" x14ac:dyDescent="0.25">
      <c r="A64" s="170"/>
      <c r="B64" s="170"/>
      <c r="C64" s="170"/>
      <c r="D64" s="170"/>
      <c r="E64" s="170"/>
      <c r="F64" s="170"/>
      <c r="G64" s="170"/>
    </row>
    <row r="65" spans="1:7" ht="15" hidden="1" x14ac:dyDescent="0.25">
      <c r="A65" s="170"/>
      <c r="B65" s="170"/>
      <c r="C65" s="170"/>
      <c r="D65" s="170"/>
      <c r="E65" s="170"/>
      <c r="F65" s="170"/>
      <c r="G65" s="170"/>
    </row>
    <row r="66" spans="1:7" ht="15" hidden="1" x14ac:dyDescent="0.25">
      <c r="A66" s="170"/>
      <c r="B66" s="170"/>
      <c r="C66" s="170"/>
      <c r="D66" s="170"/>
      <c r="E66" s="170"/>
      <c r="F66" s="170"/>
      <c r="G66" s="170"/>
    </row>
    <row r="67" spans="1:7" ht="15" hidden="1" x14ac:dyDescent="0.25">
      <c r="A67" s="170"/>
      <c r="B67" s="170"/>
      <c r="C67" s="170"/>
      <c r="D67" s="170"/>
      <c r="E67" s="170"/>
      <c r="F67" s="170"/>
      <c r="G67" s="170"/>
    </row>
    <row r="68" spans="1:7" ht="15" hidden="1" x14ac:dyDescent="0.25">
      <c r="A68" s="170"/>
      <c r="B68" s="170"/>
      <c r="C68" s="170"/>
      <c r="D68" s="170"/>
      <c r="E68" s="170"/>
      <c r="F68" s="170"/>
      <c r="G68" s="170"/>
    </row>
    <row r="69" spans="1:7" ht="15" hidden="1" x14ac:dyDescent="0.25">
      <c r="A69" s="170"/>
      <c r="B69" s="170"/>
      <c r="C69" s="170"/>
      <c r="D69" s="170"/>
      <c r="E69" s="170"/>
      <c r="F69" s="170"/>
      <c r="G69" s="170"/>
    </row>
    <row r="70" spans="1:7" ht="15" hidden="1" x14ac:dyDescent="0.25">
      <c r="A70" s="170"/>
      <c r="B70" s="170"/>
      <c r="C70" s="170"/>
      <c r="D70" s="170"/>
      <c r="E70" s="170"/>
      <c r="F70" s="170"/>
      <c r="G70" s="170"/>
    </row>
    <row r="71" spans="1:7" ht="15" hidden="1" x14ac:dyDescent="0.25">
      <c r="A71" s="170"/>
      <c r="B71" s="170"/>
      <c r="C71" s="170"/>
      <c r="D71" s="170"/>
      <c r="E71" s="170"/>
      <c r="F71" s="170"/>
      <c r="G71" s="170"/>
    </row>
    <row r="72" spans="1:7" ht="15" hidden="1" x14ac:dyDescent="0.25">
      <c r="A72" s="170"/>
      <c r="B72" s="170"/>
      <c r="C72" s="170"/>
      <c r="D72" s="170"/>
      <c r="E72" s="170"/>
      <c r="F72" s="170"/>
      <c r="G72" s="170"/>
    </row>
    <row r="73" spans="1:7" ht="15" hidden="1" x14ac:dyDescent="0.25">
      <c r="A73" s="170"/>
      <c r="B73" s="170"/>
      <c r="C73" s="170"/>
      <c r="D73" s="170"/>
      <c r="E73" s="170"/>
      <c r="F73" s="170"/>
      <c r="G73" s="170"/>
    </row>
    <row r="74" spans="1:7" ht="15" hidden="1" x14ac:dyDescent="0.25">
      <c r="A74" s="170"/>
      <c r="B74" s="170"/>
      <c r="C74" s="170"/>
      <c r="D74" s="170"/>
      <c r="E74" s="170"/>
      <c r="F74" s="170"/>
      <c r="G74" s="170"/>
    </row>
    <row r="75" spans="1:7" ht="15" hidden="1" x14ac:dyDescent="0.25">
      <c r="A75" s="170"/>
      <c r="B75" s="170"/>
      <c r="C75" s="170"/>
      <c r="D75" s="170"/>
      <c r="E75" s="170"/>
      <c r="F75" s="170"/>
      <c r="G75" s="170"/>
    </row>
    <row r="76" spans="1:7" ht="15" hidden="1" x14ac:dyDescent="0.25">
      <c r="A76" s="170"/>
      <c r="B76" s="170"/>
      <c r="C76" s="170"/>
      <c r="D76" s="170"/>
      <c r="E76" s="170"/>
      <c r="F76" s="170"/>
      <c r="G76" s="170"/>
    </row>
    <row r="77" spans="1:7" ht="15" hidden="1" x14ac:dyDescent="0.25">
      <c r="A77" s="170"/>
      <c r="B77" s="170"/>
      <c r="C77" s="170"/>
      <c r="D77" s="170"/>
      <c r="E77" s="170"/>
      <c r="F77" s="170"/>
      <c r="G77" s="170"/>
    </row>
    <row r="78" spans="1:7" ht="15" hidden="1" x14ac:dyDescent="0.25">
      <c r="A78" s="170"/>
      <c r="B78" s="170"/>
      <c r="C78" s="170"/>
      <c r="D78" s="170"/>
      <c r="E78" s="170"/>
      <c r="F78" s="170"/>
      <c r="G78" s="170"/>
    </row>
    <row r="79" spans="1:7" ht="15" hidden="1" x14ac:dyDescent="0.25">
      <c r="A79" s="170"/>
      <c r="B79" s="170"/>
      <c r="C79" s="170"/>
      <c r="D79" s="170"/>
      <c r="E79" s="170"/>
      <c r="F79" s="170"/>
      <c r="G79" s="170"/>
    </row>
    <row r="80" spans="1:7" ht="15" hidden="1" x14ac:dyDescent="0.25">
      <c r="A80" s="170"/>
      <c r="B80" s="170"/>
      <c r="C80" s="170"/>
      <c r="D80" s="170"/>
      <c r="E80" s="170"/>
      <c r="F80" s="170"/>
      <c r="G80" s="170"/>
    </row>
    <row r="81" spans="1:7" ht="15" hidden="1" x14ac:dyDescent="0.25">
      <c r="A81" s="170"/>
      <c r="B81" s="170"/>
      <c r="C81" s="170"/>
      <c r="D81" s="170"/>
      <c r="E81" s="170"/>
      <c r="F81" s="170"/>
      <c r="G81" s="170"/>
    </row>
    <row r="82" spans="1:7" ht="15" hidden="1" x14ac:dyDescent="0.25">
      <c r="A82" s="170"/>
      <c r="B82" s="170"/>
      <c r="C82" s="170"/>
      <c r="D82" s="170"/>
      <c r="E82" s="170"/>
      <c r="F82" s="170"/>
      <c r="G82" s="170"/>
    </row>
    <row r="83" spans="1:7" ht="15" hidden="1" x14ac:dyDescent="0.25">
      <c r="A83" s="170"/>
      <c r="B83" s="170"/>
      <c r="C83" s="170"/>
      <c r="D83" s="170"/>
      <c r="E83" s="170"/>
      <c r="F83" s="170"/>
      <c r="G83" s="170"/>
    </row>
    <row r="84" spans="1:7" ht="15" hidden="1" x14ac:dyDescent="0.25">
      <c r="A84" s="170"/>
      <c r="B84" s="170"/>
      <c r="C84" s="170"/>
      <c r="D84" s="170"/>
      <c r="E84" s="170"/>
      <c r="F84" s="170"/>
      <c r="G84" s="170"/>
    </row>
    <row r="85" spans="1:7" ht="15" hidden="1" x14ac:dyDescent="0.25">
      <c r="A85" s="170"/>
      <c r="B85" s="170"/>
      <c r="C85" s="170"/>
      <c r="D85" s="170"/>
      <c r="E85" s="170"/>
      <c r="F85" s="170"/>
      <c r="G85" s="170"/>
    </row>
    <row r="86" spans="1:7" ht="15" hidden="1" x14ac:dyDescent="0.25">
      <c r="A86" s="170"/>
      <c r="B86" s="170"/>
      <c r="C86" s="170"/>
      <c r="D86" s="170"/>
      <c r="E86" s="170"/>
      <c r="F86" s="170"/>
      <c r="G86" s="170"/>
    </row>
    <row r="87" spans="1:7" ht="15" hidden="1" x14ac:dyDescent="0.25">
      <c r="A87" s="170"/>
      <c r="B87" s="170"/>
      <c r="C87" s="170"/>
      <c r="D87" s="170"/>
      <c r="E87" s="170"/>
      <c r="F87" s="170"/>
      <c r="G87" s="170"/>
    </row>
    <row r="88" spans="1:7" ht="15" hidden="1" x14ac:dyDescent="0.25">
      <c r="A88" s="170"/>
      <c r="B88" s="170"/>
      <c r="C88" s="170"/>
      <c r="D88" s="170"/>
      <c r="E88" s="170"/>
      <c r="F88" s="170"/>
      <c r="G88" s="170"/>
    </row>
    <row r="89" spans="1:7" ht="15" hidden="1" x14ac:dyDescent="0.25">
      <c r="A89" s="170"/>
      <c r="B89" s="170"/>
      <c r="C89" s="170"/>
      <c r="D89" s="170"/>
      <c r="E89" s="170"/>
      <c r="F89" s="170"/>
      <c r="G89" s="170"/>
    </row>
    <row r="90" spans="1:7" ht="15" hidden="1" x14ac:dyDescent="0.25">
      <c r="A90" s="170"/>
      <c r="B90" s="170"/>
      <c r="C90" s="170"/>
      <c r="D90" s="170"/>
      <c r="E90" s="170"/>
      <c r="F90" s="170"/>
      <c r="G90" s="170"/>
    </row>
    <row r="91" spans="1:7" ht="15" hidden="1" x14ac:dyDescent="0.25">
      <c r="A91" s="170"/>
      <c r="B91" s="170"/>
      <c r="C91" s="170"/>
      <c r="D91" s="170"/>
      <c r="E91" s="170"/>
      <c r="F91" s="170"/>
      <c r="G91" s="170"/>
    </row>
    <row r="92" spans="1:7" ht="15" hidden="1" x14ac:dyDescent="0.25">
      <c r="A92" s="170"/>
      <c r="B92" s="170"/>
      <c r="C92" s="170"/>
      <c r="D92" s="170"/>
      <c r="E92" s="170"/>
      <c r="F92" s="170"/>
      <c r="G92" s="170"/>
    </row>
    <row r="93" spans="1:7" ht="15" hidden="1" x14ac:dyDescent="0.25">
      <c r="A93" s="170"/>
      <c r="B93" s="170"/>
      <c r="C93" s="170"/>
      <c r="D93" s="170"/>
      <c r="E93" s="170"/>
      <c r="F93" s="170"/>
      <c r="G93" s="170"/>
    </row>
    <row r="94" spans="1:7" ht="15" hidden="1" x14ac:dyDescent="0.25">
      <c r="A94" s="170"/>
      <c r="B94" s="170"/>
      <c r="C94" s="170"/>
      <c r="D94" s="170"/>
      <c r="E94" s="170"/>
      <c r="F94" s="170"/>
      <c r="G94" s="170"/>
    </row>
    <row r="95" spans="1:7" ht="15" hidden="1" x14ac:dyDescent="0.25">
      <c r="A95" s="170"/>
      <c r="B95" s="170"/>
      <c r="C95" s="170"/>
      <c r="D95" s="170"/>
      <c r="E95" s="170"/>
      <c r="F95" s="170"/>
      <c r="G95" s="170"/>
    </row>
    <row r="96" spans="1:7" ht="15" hidden="1" x14ac:dyDescent="0.25">
      <c r="A96" s="170"/>
      <c r="B96" s="170"/>
      <c r="C96" s="170"/>
      <c r="D96" s="170"/>
      <c r="E96" s="170"/>
      <c r="F96" s="170"/>
      <c r="G96" s="170"/>
    </row>
    <row r="97" spans="1:7" ht="15" hidden="1" x14ac:dyDescent="0.25">
      <c r="A97" s="170"/>
      <c r="B97" s="170"/>
      <c r="C97" s="170"/>
      <c r="D97" s="170"/>
      <c r="E97" s="170"/>
      <c r="F97" s="170"/>
      <c r="G97" s="170"/>
    </row>
    <row r="98" spans="1:7" ht="15" hidden="1" x14ac:dyDescent="0.25">
      <c r="A98" s="170"/>
      <c r="B98" s="170"/>
      <c r="C98" s="170"/>
      <c r="D98" s="170"/>
      <c r="E98" s="170"/>
      <c r="F98" s="170"/>
      <c r="G98" s="170"/>
    </row>
    <row r="99" spans="1:7" ht="15" hidden="1" x14ac:dyDescent="0.25">
      <c r="A99" s="170"/>
      <c r="B99" s="170"/>
      <c r="C99" s="170"/>
      <c r="D99" s="170"/>
      <c r="E99" s="170"/>
      <c r="F99" s="170"/>
      <c r="G99" s="170"/>
    </row>
    <row r="100" spans="1:7" ht="15" hidden="1" x14ac:dyDescent="0.25">
      <c r="A100" s="170"/>
      <c r="B100" s="170"/>
      <c r="C100" s="170"/>
      <c r="D100" s="170"/>
      <c r="E100" s="170"/>
      <c r="F100" s="170"/>
      <c r="G100" s="170"/>
    </row>
    <row r="101" spans="1:7" ht="15" hidden="1" x14ac:dyDescent="0.25">
      <c r="A101" s="170"/>
      <c r="B101" s="170"/>
      <c r="C101" s="170"/>
      <c r="D101" s="170"/>
      <c r="E101" s="170"/>
      <c r="F101" s="170"/>
      <c r="G101" s="170"/>
    </row>
    <row r="102" spans="1:7" ht="15" hidden="1" x14ac:dyDescent="0.25">
      <c r="A102" s="170"/>
      <c r="B102" s="170"/>
      <c r="C102" s="170"/>
      <c r="D102" s="170"/>
      <c r="E102" s="170"/>
      <c r="F102" s="170"/>
      <c r="G102" s="170"/>
    </row>
    <row r="103" spans="1:7" ht="15" hidden="1" x14ac:dyDescent="0.25">
      <c r="A103" s="170"/>
      <c r="B103" s="170"/>
      <c r="C103" s="170"/>
      <c r="D103" s="170"/>
      <c r="E103" s="170"/>
      <c r="F103" s="170"/>
      <c r="G103" s="170"/>
    </row>
    <row r="104" spans="1:7" ht="15" hidden="1" x14ac:dyDescent="0.25">
      <c r="A104" s="170"/>
      <c r="B104" s="170"/>
      <c r="C104" s="170"/>
      <c r="D104" s="170"/>
      <c r="E104" s="170"/>
      <c r="F104" s="170"/>
      <c r="G104" s="170"/>
    </row>
    <row r="105" spans="1:7" ht="15" hidden="1" x14ac:dyDescent="0.25">
      <c r="A105" s="170"/>
      <c r="B105" s="170"/>
      <c r="C105" s="170"/>
      <c r="D105" s="170"/>
      <c r="E105" s="170"/>
      <c r="F105" s="170"/>
      <c r="G105" s="170"/>
    </row>
    <row r="106" spans="1:7" ht="15" hidden="1" x14ac:dyDescent="0.25">
      <c r="A106" s="170"/>
      <c r="B106" s="170"/>
      <c r="C106" s="170"/>
      <c r="D106" s="170"/>
      <c r="E106" s="170"/>
      <c r="F106" s="170"/>
      <c r="G106" s="170"/>
    </row>
    <row r="107" spans="1:7" ht="15" hidden="1" x14ac:dyDescent="0.25">
      <c r="A107" s="170"/>
      <c r="B107" s="170"/>
      <c r="C107" s="170"/>
      <c r="D107" s="170"/>
      <c r="E107" s="170"/>
      <c r="F107" s="170"/>
      <c r="G107" s="170"/>
    </row>
    <row r="108" spans="1:7" ht="15" hidden="1" x14ac:dyDescent="0.25">
      <c r="A108" s="170"/>
      <c r="B108" s="170"/>
      <c r="C108" s="170"/>
      <c r="D108" s="170"/>
      <c r="E108" s="170"/>
      <c r="F108" s="170"/>
      <c r="G108" s="170"/>
    </row>
    <row r="109" spans="1:7" ht="15" hidden="1" x14ac:dyDescent="0.25">
      <c r="A109" s="170"/>
      <c r="B109" s="170"/>
      <c r="C109" s="170"/>
      <c r="D109" s="170"/>
      <c r="E109" s="170"/>
      <c r="F109" s="170"/>
      <c r="G109" s="170"/>
    </row>
    <row r="110" spans="1:7" ht="15" hidden="1" x14ac:dyDescent="0.25">
      <c r="A110" s="170"/>
      <c r="B110" s="170"/>
      <c r="C110" s="170"/>
      <c r="D110" s="170"/>
      <c r="E110" s="170"/>
      <c r="F110" s="170"/>
      <c r="G110" s="170"/>
    </row>
    <row r="111" spans="1:7" ht="15" hidden="1" x14ac:dyDescent="0.25">
      <c r="A111" s="170"/>
      <c r="B111" s="170"/>
      <c r="C111" s="170"/>
      <c r="D111" s="170"/>
      <c r="E111" s="170"/>
      <c r="F111" s="170"/>
      <c r="G111" s="170"/>
    </row>
    <row r="112" spans="1:7" ht="15" hidden="1" x14ac:dyDescent="0.25">
      <c r="A112" s="170"/>
      <c r="B112" s="170"/>
      <c r="C112" s="170"/>
      <c r="D112" s="170"/>
      <c r="E112" s="170"/>
      <c r="F112" s="170"/>
      <c r="G112" s="170"/>
    </row>
    <row r="113" spans="1:7" ht="15" hidden="1" x14ac:dyDescent="0.25">
      <c r="A113" s="170"/>
      <c r="B113" s="170"/>
      <c r="C113" s="170"/>
      <c r="D113" s="170"/>
      <c r="E113" s="170"/>
      <c r="F113" s="170"/>
      <c r="G113" s="170"/>
    </row>
    <row r="114" spans="1:7" ht="15" hidden="1" x14ac:dyDescent="0.25">
      <c r="A114" s="170"/>
      <c r="B114" s="170"/>
      <c r="C114" s="170"/>
      <c r="D114" s="170"/>
      <c r="E114" s="170"/>
      <c r="F114" s="170"/>
      <c r="G114" s="170"/>
    </row>
    <row r="115" spans="1:7" ht="15" hidden="1" x14ac:dyDescent="0.25">
      <c r="A115" s="170"/>
      <c r="B115" s="170"/>
      <c r="C115" s="170"/>
      <c r="D115" s="170"/>
      <c r="E115" s="170"/>
      <c r="F115" s="170"/>
      <c r="G115" s="170"/>
    </row>
    <row r="116" spans="1:7" ht="15" hidden="1" x14ac:dyDescent="0.25">
      <c r="A116" s="170"/>
      <c r="B116" s="170"/>
      <c r="C116" s="170"/>
      <c r="D116" s="170"/>
      <c r="E116" s="170"/>
      <c r="F116" s="170"/>
      <c r="G116" s="170"/>
    </row>
    <row r="117" spans="1:7" ht="15" hidden="1" x14ac:dyDescent="0.25">
      <c r="A117" s="170"/>
      <c r="B117" s="170"/>
      <c r="C117" s="170"/>
      <c r="D117" s="170"/>
      <c r="E117" s="170"/>
      <c r="F117" s="170"/>
      <c r="G117" s="170"/>
    </row>
    <row r="118" spans="1:7" ht="15" hidden="1" x14ac:dyDescent="0.25">
      <c r="A118" s="170"/>
      <c r="B118" s="170"/>
      <c r="C118" s="170"/>
      <c r="D118" s="170"/>
      <c r="E118" s="170"/>
      <c r="F118" s="170"/>
      <c r="G118" s="170"/>
    </row>
    <row r="119" spans="1:7" ht="15" hidden="1" x14ac:dyDescent="0.25">
      <c r="A119" s="170"/>
      <c r="B119" s="170"/>
      <c r="C119" s="170"/>
      <c r="D119" s="170"/>
      <c r="E119" s="170"/>
      <c r="F119" s="170"/>
      <c r="G119" s="170"/>
    </row>
    <row r="120" spans="1:7" ht="15" hidden="1" x14ac:dyDescent="0.25">
      <c r="A120" s="170"/>
      <c r="B120" s="170"/>
      <c r="C120" s="170"/>
      <c r="D120" s="170"/>
      <c r="E120" s="170"/>
      <c r="F120" s="170"/>
      <c r="G120" s="170"/>
    </row>
    <row r="121" spans="1:7" ht="15" hidden="1" x14ac:dyDescent="0.25">
      <c r="A121" s="170"/>
      <c r="B121" s="170"/>
      <c r="C121" s="170"/>
      <c r="D121" s="170"/>
      <c r="E121" s="170"/>
      <c r="F121" s="170"/>
      <c r="G121" s="170"/>
    </row>
    <row r="122" spans="1:7" ht="15" hidden="1" x14ac:dyDescent="0.25">
      <c r="A122" s="170"/>
      <c r="B122" s="170"/>
      <c r="C122" s="170"/>
      <c r="D122" s="170"/>
      <c r="E122" s="170"/>
      <c r="F122" s="170"/>
      <c r="G122" s="170"/>
    </row>
    <row r="123" spans="1:7" ht="15" hidden="1" x14ac:dyDescent="0.25">
      <c r="A123" s="170"/>
      <c r="B123" s="170"/>
      <c r="C123" s="170"/>
      <c r="D123" s="170"/>
      <c r="E123" s="170"/>
      <c r="F123" s="170"/>
      <c r="G123" s="170"/>
    </row>
    <row r="124" spans="1:7" ht="15" hidden="1" x14ac:dyDescent="0.25">
      <c r="A124" s="170"/>
      <c r="B124" s="170"/>
      <c r="C124" s="170"/>
      <c r="D124" s="170"/>
      <c r="E124" s="170"/>
      <c r="F124" s="170"/>
      <c r="G124" s="170"/>
    </row>
    <row r="125" spans="1:7" ht="15" hidden="1" x14ac:dyDescent="0.25">
      <c r="A125" s="170"/>
      <c r="B125" s="170"/>
      <c r="C125" s="170"/>
      <c r="D125" s="170"/>
      <c r="E125" s="170"/>
      <c r="F125" s="170"/>
      <c r="G125" s="170"/>
    </row>
    <row r="126" spans="1:7" ht="15" hidden="1" x14ac:dyDescent="0.25">
      <c r="A126" s="170"/>
      <c r="B126" s="170"/>
      <c r="C126" s="170"/>
      <c r="D126" s="170"/>
      <c r="E126" s="170"/>
      <c r="F126" s="170"/>
      <c r="G126" s="170"/>
    </row>
    <row r="127" spans="1:7" ht="15" hidden="1" x14ac:dyDescent="0.25">
      <c r="A127" s="170"/>
      <c r="B127" s="170"/>
      <c r="C127" s="170"/>
      <c r="D127" s="170"/>
      <c r="E127" s="170"/>
      <c r="F127" s="170"/>
      <c r="G127" s="170"/>
    </row>
    <row r="128" spans="1:7" ht="15" hidden="1" x14ac:dyDescent="0.25">
      <c r="A128" s="170"/>
      <c r="B128" s="170"/>
      <c r="C128" s="170"/>
      <c r="D128" s="170"/>
      <c r="E128" s="170"/>
      <c r="F128" s="170"/>
      <c r="G128" s="170"/>
    </row>
    <row r="129" spans="1:7" ht="15" hidden="1" x14ac:dyDescent="0.25">
      <c r="A129" s="170"/>
      <c r="B129" s="170"/>
      <c r="C129" s="170"/>
      <c r="D129" s="170"/>
      <c r="E129" s="170"/>
      <c r="F129" s="170"/>
      <c r="G129" s="170"/>
    </row>
    <row r="130" spans="1:7" ht="15" hidden="1" x14ac:dyDescent="0.25">
      <c r="A130" s="170"/>
      <c r="B130" s="170"/>
      <c r="C130" s="170"/>
      <c r="D130" s="170"/>
      <c r="E130" s="170"/>
      <c r="F130" s="170"/>
      <c r="G130" s="170"/>
    </row>
    <row r="131" spans="1:7" ht="15" hidden="1" x14ac:dyDescent="0.25">
      <c r="A131" s="170"/>
      <c r="B131" s="170"/>
      <c r="C131" s="170"/>
      <c r="D131" s="170"/>
      <c r="E131" s="170"/>
      <c r="F131" s="170"/>
      <c r="G131" s="170"/>
    </row>
    <row r="132" spans="1:7" ht="15" hidden="1" x14ac:dyDescent="0.25">
      <c r="A132" s="170"/>
      <c r="B132" s="170"/>
      <c r="C132" s="170"/>
      <c r="D132" s="170"/>
      <c r="E132" s="170"/>
      <c r="F132" s="170"/>
      <c r="G132" s="170"/>
    </row>
    <row r="133" spans="1:7" ht="15" hidden="1" x14ac:dyDescent="0.25">
      <c r="A133" s="170"/>
      <c r="B133" s="170"/>
      <c r="C133" s="170"/>
      <c r="D133" s="170"/>
      <c r="E133" s="170"/>
      <c r="F133" s="170"/>
      <c r="G133" s="170"/>
    </row>
    <row r="134" spans="1:7" ht="15" hidden="1" x14ac:dyDescent="0.25">
      <c r="A134" s="170"/>
      <c r="B134" s="170"/>
      <c r="C134" s="170"/>
      <c r="D134" s="170"/>
      <c r="E134" s="170"/>
      <c r="F134" s="170"/>
      <c r="G134" s="170"/>
    </row>
    <row r="135" spans="1:7" ht="15" hidden="1" x14ac:dyDescent="0.25">
      <c r="A135" s="170"/>
      <c r="B135" s="170"/>
      <c r="C135" s="170"/>
      <c r="D135" s="170"/>
      <c r="E135" s="170"/>
      <c r="F135" s="170"/>
      <c r="G135" s="170"/>
    </row>
    <row r="136" spans="1:7" ht="15" hidden="1" x14ac:dyDescent="0.25">
      <c r="A136" s="170"/>
      <c r="B136" s="170"/>
      <c r="C136" s="170"/>
      <c r="D136" s="170"/>
      <c r="E136" s="170"/>
      <c r="F136" s="170"/>
      <c r="G136" s="170"/>
    </row>
    <row r="137" spans="1:7" ht="15" hidden="1" x14ac:dyDescent="0.25">
      <c r="A137" s="170"/>
      <c r="B137" s="170"/>
      <c r="C137" s="170"/>
      <c r="D137" s="170"/>
      <c r="E137" s="170"/>
      <c r="F137" s="170"/>
      <c r="G137" s="170"/>
    </row>
    <row r="138" spans="1:7" ht="15" hidden="1" x14ac:dyDescent="0.25">
      <c r="A138" s="170"/>
      <c r="B138" s="170"/>
      <c r="C138" s="170"/>
      <c r="D138" s="170"/>
      <c r="E138" s="170"/>
      <c r="F138" s="170"/>
      <c r="G138" s="170"/>
    </row>
    <row r="139" spans="1:7" ht="15" hidden="1" x14ac:dyDescent="0.25">
      <c r="A139" s="170"/>
      <c r="B139" s="170"/>
      <c r="C139" s="170"/>
      <c r="D139" s="170"/>
      <c r="E139" s="170"/>
      <c r="F139" s="170"/>
      <c r="G139" s="170"/>
    </row>
    <row r="140" spans="1:7" ht="15" hidden="1" x14ac:dyDescent="0.25">
      <c r="A140" s="170"/>
      <c r="B140" s="170"/>
      <c r="C140" s="170"/>
      <c r="D140" s="170"/>
      <c r="E140" s="170"/>
      <c r="F140" s="170"/>
      <c r="G140" s="170"/>
    </row>
    <row r="141" spans="1:7" ht="15" hidden="1" x14ac:dyDescent="0.25">
      <c r="A141" s="170"/>
      <c r="B141" s="170"/>
      <c r="C141" s="170"/>
      <c r="D141" s="170"/>
      <c r="E141" s="170"/>
      <c r="F141" s="170"/>
      <c r="G141" s="170"/>
    </row>
    <row r="142" spans="1:7" ht="15" hidden="1" x14ac:dyDescent="0.25">
      <c r="A142" s="170"/>
      <c r="B142" s="170"/>
      <c r="C142" s="170"/>
      <c r="D142" s="170"/>
      <c r="E142" s="170"/>
      <c r="F142" s="170"/>
      <c r="G142" s="170"/>
    </row>
    <row r="143" spans="1:7" ht="15" hidden="1" x14ac:dyDescent="0.25">
      <c r="A143" s="170"/>
      <c r="B143" s="170"/>
      <c r="C143" s="170"/>
      <c r="D143" s="170"/>
      <c r="E143" s="170"/>
      <c r="F143" s="170"/>
      <c r="G143" s="170"/>
    </row>
    <row r="144" spans="1:7" ht="15" hidden="1" x14ac:dyDescent="0.25">
      <c r="A144" s="170"/>
      <c r="B144" s="170"/>
      <c r="C144" s="170"/>
      <c r="D144" s="170"/>
      <c r="E144" s="170"/>
      <c r="F144" s="170"/>
      <c r="G144" s="170"/>
    </row>
    <row r="145" spans="1:7" ht="15" hidden="1" x14ac:dyDescent="0.25">
      <c r="A145" s="170"/>
      <c r="B145" s="170"/>
      <c r="C145" s="170"/>
      <c r="D145" s="170"/>
      <c r="E145" s="170"/>
      <c r="F145" s="170"/>
      <c r="G145" s="170"/>
    </row>
    <row r="146" spans="1:7" ht="15" hidden="1" x14ac:dyDescent="0.25">
      <c r="A146" s="170"/>
      <c r="B146" s="170"/>
      <c r="C146" s="170"/>
      <c r="D146" s="170"/>
      <c r="E146" s="170"/>
      <c r="F146" s="170"/>
      <c r="G146" s="170"/>
    </row>
    <row r="147" spans="1:7" ht="15" hidden="1" x14ac:dyDescent="0.25">
      <c r="A147" s="170"/>
      <c r="B147" s="170"/>
      <c r="C147" s="170"/>
      <c r="D147" s="170"/>
      <c r="E147" s="170"/>
      <c r="F147" s="170"/>
      <c r="G147" s="170"/>
    </row>
    <row r="148" spans="1:7" ht="15" hidden="1" x14ac:dyDescent="0.25">
      <c r="A148" s="170"/>
      <c r="B148" s="170"/>
      <c r="C148" s="170"/>
      <c r="D148" s="170"/>
      <c r="E148" s="170"/>
      <c r="F148" s="170"/>
      <c r="G148" s="170"/>
    </row>
    <row r="149" spans="1:7" ht="15" hidden="1" x14ac:dyDescent="0.25">
      <c r="A149" s="170"/>
      <c r="B149" s="170"/>
      <c r="C149" s="170"/>
      <c r="D149" s="170"/>
      <c r="E149" s="170"/>
      <c r="F149" s="170"/>
      <c r="G149" s="170"/>
    </row>
    <row r="150" spans="1:7" ht="15" hidden="1" x14ac:dyDescent="0.25">
      <c r="A150" s="170"/>
      <c r="B150" s="170"/>
      <c r="C150" s="170"/>
      <c r="D150" s="170"/>
      <c r="E150" s="170"/>
      <c r="F150" s="170"/>
      <c r="G150" s="170"/>
    </row>
    <row r="151" spans="1:7" ht="15" hidden="1" x14ac:dyDescent="0.25">
      <c r="A151" s="170"/>
      <c r="B151" s="170"/>
      <c r="C151" s="170"/>
      <c r="D151" s="170"/>
      <c r="E151" s="170"/>
      <c r="F151" s="170"/>
      <c r="G151" s="170"/>
    </row>
    <row r="152" spans="1:7" ht="15" hidden="1" x14ac:dyDescent="0.25">
      <c r="A152" s="170"/>
      <c r="B152" s="170"/>
      <c r="C152" s="170"/>
      <c r="D152" s="170"/>
      <c r="E152" s="170"/>
      <c r="F152" s="170"/>
      <c r="G152" s="170"/>
    </row>
    <row r="153" spans="1:7" ht="15" hidden="1" x14ac:dyDescent="0.25">
      <c r="A153" s="170"/>
      <c r="B153" s="170"/>
      <c r="C153" s="170"/>
      <c r="D153" s="170"/>
      <c r="E153" s="170"/>
      <c r="F153" s="170"/>
      <c r="G153" s="170"/>
    </row>
    <row r="154" spans="1:7" ht="15" hidden="1" x14ac:dyDescent="0.25">
      <c r="A154" s="170"/>
      <c r="B154" s="170"/>
      <c r="C154" s="170"/>
      <c r="D154" s="170"/>
      <c r="E154" s="170"/>
      <c r="F154" s="170"/>
      <c r="G154" s="170"/>
    </row>
    <row r="155" spans="1:7" ht="15" hidden="1" x14ac:dyDescent="0.25">
      <c r="A155" s="170"/>
      <c r="B155" s="170"/>
      <c r="C155" s="170"/>
      <c r="D155" s="170"/>
      <c r="E155" s="170"/>
      <c r="F155" s="170"/>
      <c r="G155" s="170"/>
    </row>
    <row r="156" spans="1:7" ht="15" hidden="1" x14ac:dyDescent="0.25">
      <c r="A156" s="170"/>
      <c r="B156" s="170"/>
      <c r="C156" s="170"/>
      <c r="D156" s="170"/>
      <c r="E156" s="170"/>
      <c r="F156" s="170"/>
      <c r="G156" s="170"/>
    </row>
    <row r="157" spans="1:7" ht="15" hidden="1" x14ac:dyDescent="0.25">
      <c r="A157" s="170"/>
      <c r="B157" s="170"/>
      <c r="C157" s="170"/>
      <c r="D157" s="170"/>
      <c r="E157" s="170"/>
      <c r="F157" s="170"/>
      <c r="G157" s="170"/>
    </row>
    <row r="158" spans="1:7" ht="15" hidden="1" x14ac:dyDescent="0.25">
      <c r="A158" s="170"/>
      <c r="B158" s="170"/>
      <c r="C158" s="170"/>
      <c r="D158" s="170"/>
      <c r="E158" s="170"/>
      <c r="F158" s="170"/>
      <c r="G158" s="170"/>
    </row>
    <row r="159" spans="1:7" ht="15" hidden="1" x14ac:dyDescent="0.25">
      <c r="A159" s="170"/>
      <c r="B159" s="170"/>
      <c r="C159" s="170"/>
      <c r="D159" s="170"/>
      <c r="E159" s="170"/>
      <c r="F159" s="170"/>
      <c r="G159" s="170"/>
    </row>
    <row r="160" spans="1:7" ht="15" hidden="1" x14ac:dyDescent="0.25">
      <c r="A160" s="170"/>
      <c r="B160" s="170"/>
      <c r="C160" s="170"/>
      <c r="D160" s="170"/>
      <c r="E160" s="170"/>
      <c r="F160" s="170"/>
      <c r="G160" s="170"/>
    </row>
    <row r="161" spans="1:7" ht="15" hidden="1" x14ac:dyDescent="0.25">
      <c r="A161" s="170"/>
      <c r="B161" s="170"/>
      <c r="C161" s="170"/>
      <c r="D161" s="170"/>
      <c r="E161" s="170"/>
      <c r="F161" s="170"/>
      <c r="G161" s="170"/>
    </row>
    <row r="162" spans="1:7" ht="15" hidden="1" x14ac:dyDescent="0.25">
      <c r="A162" s="170"/>
      <c r="B162" s="170"/>
      <c r="C162" s="170"/>
      <c r="D162" s="170"/>
      <c r="E162" s="170"/>
      <c r="F162" s="170"/>
      <c r="G162" s="170"/>
    </row>
    <row r="163" spans="1:7" ht="15" hidden="1" x14ac:dyDescent="0.25">
      <c r="A163" s="170"/>
      <c r="B163" s="170"/>
      <c r="C163" s="170"/>
      <c r="D163" s="170"/>
      <c r="E163" s="170"/>
      <c r="F163" s="170"/>
      <c r="G163" s="170"/>
    </row>
    <row r="164" spans="1:7" ht="15" hidden="1" x14ac:dyDescent="0.25">
      <c r="A164" s="170"/>
      <c r="B164" s="170"/>
      <c r="C164" s="170"/>
      <c r="D164" s="170"/>
      <c r="E164" s="170"/>
      <c r="F164" s="170"/>
      <c r="G164" s="170"/>
    </row>
    <row r="165" spans="1:7" ht="15" hidden="1" x14ac:dyDescent="0.25">
      <c r="A165" s="170"/>
      <c r="B165" s="170"/>
      <c r="C165" s="170"/>
      <c r="D165" s="170"/>
      <c r="E165" s="170"/>
      <c r="F165" s="170"/>
      <c r="G165" s="170"/>
    </row>
    <row r="166" spans="1:7" ht="15" hidden="1" x14ac:dyDescent="0.25">
      <c r="A166" s="170"/>
      <c r="B166" s="170"/>
      <c r="C166" s="170"/>
      <c r="D166" s="170"/>
      <c r="E166" s="170"/>
      <c r="F166" s="170"/>
      <c r="G166" s="170"/>
    </row>
    <row r="167" spans="1:7" ht="15" hidden="1" x14ac:dyDescent="0.25">
      <c r="A167" s="170"/>
      <c r="B167" s="170"/>
      <c r="C167" s="170"/>
      <c r="D167" s="170"/>
      <c r="E167" s="170"/>
      <c r="F167" s="170"/>
      <c r="G167" s="170"/>
    </row>
    <row r="168" spans="1:7" ht="15" hidden="1" x14ac:dyDescent="0.25">
      <c r="A168" s="170"/>
      <c r="B168" s="170"/>
      <c r="C168" s="170"/>
      <c r="D168" s="170"/>
      <c r="E168" s="170"/>
      <c r="F168" s="170"/>
      <c r="G168" s="170"/>
    </row>
    <row r="169" spans="1:7" ht="15" hidden="1" x14ac:dyDescent="0.25">
      <c r="A169" s="170"/>
      <c r="B169" s="170"/>
      <c r="C169" s="170"/>
      <c r="D169" s="170"/>
      <c r="E169" s="170"/>
      <c r="F169" s="170"/>
      <c r="G169" s="170"/>
    </row>
    <row r="170" spans="1:7" ht="15" hidden="1" x14ac:dyDescent="0.25">
      <c r="A170" s="170"/>
      <c r="B170" s="170"/>
      <c r="C170" s="170"/>
      <c r="D170" s="170"/>
      <c r="E170" s="170"/>
      <c r="F170" s="170"/>
      <c r="G170" s="170"/>
    </row>
    <row r="171" spans="1:7" ht="15" hidden="1" x14ac:dyDescent="0.25">
      <c r="A171" s="170"/>
      <c r="B171" s="170"/>
      <c r="C171" s="170"/>
      <c r="D171" s="170"/>
      <c r="E171" s="170"/>
      <c r="F171" s="170"/>
      <c r="G171" s="170"/>
    </row>
    <row r="172" spans="1:7" ht="15" hidden="1" x14ac:dyDescent="0.25">
      <c r="A172" s="170"/>
      <c r="B172" s="170"/>
      <c r="C172" s="170"/>
      <c r="D172" s="170"/>
      <c r="E172" s="170"/>
      <c r="F172" s="170"/>
      <c r="G172" s="170"/>
    </row>
    <row r="173" spans="1:7" ht="15" hidden="1" x14ac:dyDescent="0.25">
      <c r="A173" s="170"/>
      <c r="B173" s="170"/>
      <c r="C173" s="170"/>
      <c r="D173" s="170"/>
      <c r="E173" s="170"/>
      <c r="F173" s="170"/>
      <c r="G173" s="170"/>
    </row>
    <row r="174" spans="1:7" ht="15" hidden="1" x14ac:dyDescent="0.25">
      <c r="A174" s="170"/>
      <c r="B174" s="170"/>
      <c r="C174" s="170"/>
      <c r="D174" s="170"/>
      <c r="E174" s="170"/>
      <c r="F174" s="170"/>
      <c r="G174" s="170"/>
    </row>
    <row r="175" spans="1:7" ht="15" hidden="1" x14ac:dyDescent="0.25">
      <c r="A175" s="170"/>
      <c r="B175" s="170"/>
      <c r="C175" s="170"/>
      <c r="D175" s="170"/>
      <c r="E175" s="170"/>
      <c r="F175" s="170"/>
      <c r="G175" s="170"/>
    </row>
    <row r="176" spans="1:7" ht="15" hidden="1" x14ac:dyDescent="0.25">
      <c r="A176" s="170"/>
      <c r="B176" s="170"/>
      <c r="C176" s="170"/>
      <c r="D176" s="170"/>
      <c r="E176" s="170"/>
      <c r="F176" s="170"/>
      <c r="G176" s="170"/>
    </row>
    <row r="177" spans="1:7" ht="15" hidden="1" x14ac:dyDescent="0.25">
      <c r="A177" s="170"/>
      <c r="B177" s="170"/>
      <c r="C177" s="170"/>
      <c r="D177" s="170"/>
      <c r="E177" s="170"/>
      <c r="F177" s="170"/>
      <c r="G177" s="170"/>
    </row>
    <row r="178" spans="1:7" ht="15" hidden="1" x14ac:dyDescent="0.25">
      <c r="A178" s="170"/>
      <c r="B178" s="170"/>
      <c r="C178" s="170"/>
      <c r="D178" s="170"/>
      <c r="E178" s="170"/>
      <c r="F178" s="170"/>
      <c r="G178" s="170"/>
    </row>
    <row r="179" spans="1:7" ht="15" hidden="1" x14ac:dyDescent="0.25">
      <c r="A179" s="170"/>
      <c r="B179" s="170"/>
      <c r="C179" s="170"/>
      <c r="D179" s="170"/>
      <c r="E179" s="170"/>
      <c r="F179" s="170"/>
      <c r="G179" s="170"/>
    </row>
    <row r="180" spans="1:7" ht="15" hidden="1" x14ac:dyDescent="0.25">
      <c r="A180" s="170"/>
      <c r="B180" s="170"/>
      <c r="C180" s="170"/>
      <c r="D180" s="170"/>
      <c r="E180" s="170"/>
      <c r="F180" s="170"/>
      <c r="G180" s="170"/>
    </row>
    <row r="181" spans="1:7" ht="15" hidden="1" x14ac:dyDescent="0.25">
      <c r="A181" s="170"/>
      <c r="B181" s="170"/>
      <c r="C181" s="170"/>
      <c r="D181" s="170"/>
      <c r="E181" s="170"/>
      <c r="F181" s="170"/>
      <c r="G181" s="170"/>
    </row>
    <row r="182" spans="1:7" ht="15" hidden="1" x14ac:dyDescent="0.25">
      <c r="A182" s="170"/>
      <c r="B182" s="170"/>
      <c r="C182" s="170"/>
      <c r="D182" s="170"/>
      <c r="E182" s="170"/>
      <c r="F182" s="170"/>
      <c r="G182" s="170"/>
    </row>
    <row r="183" spans="1:7" ht="15" hidden="1" x14ac:dyDescent="0.25">
      <c r="A183" s="170"/>
      <c r="B183" s="170"/>
      <c r="C183" s="170"/>
      <c r="D183" s="170"/>
      <c r="E183" s="170"/>
      <c r="F183" s="170"/>
      <c r="G183" s="170"/>
    </row>
    <row r="184" spans="1:7" ht="15" hidden="1" x14ac:dyDescent="0.25">
      <c r="A184" s="170"/>
      <c r="B184" s="170"/>
      <c r="C184" s="170"/>
      <c r="D184" s="170"/>
      <c r="E184" s="170"/>
      <c r="F184" s="170"/>
      <c r="G184" s="170"/>
    </row>
    <row r="185" spans="1:7" ht="15" hidden="1" x14ac:dyDescent="0.25">
      <c r="A185" s="170"/>
      <c r="B185" s="170"/>
      <c r="C185" s="170"/>
      <c r="D185" s="170"/>
      <c r="E185" s="170"/>
      <c r="F185" s="170"/>
      <c r="G185" s="170"/>
    </row>
    <row r="186" spans="1:7" ht="15" hidden="1" x14ac:dyDescent="0.25">
      <c r="A186" s="170"/>
      <c r="B186" s="170"/>
      <c r="C186" s="170"/>
      <c r="D186" s="170"/>
      <c r="E186" s="170"/>
      <c r="F186" s="170"/>
      <c r="G186" s="170"/>
    </row>
    <row r="187" spans="1:7" ht="15" hidden="1" x14ac:dyDescent="0.25">
      <c r="A187" s="170"/>
      <c r="B187" s="170"/>
      <c r="C187" s="170"/>
      <c r="D187" s="170"/>
      <c r="E187" s="170"/>
      <c r="F187" s="170"/>
      <c r="G187" s="170"/>
    </row>
    <row r="188" spans="1:7" ht="15" hidden="1" x14ac:dyDescent="0.25">
      <c r="A188" s="170"/>
      <c r="B188" s="170"/>
      <c r="C188" s="170"/>
      <c r="D188" s="170"/>
      <c r="E188" s="170"/>
      <c r="F188" s="170"/>
      <c r="G188" s="170"/>
    </row>
    <row r="189" spans="1:7" ht="15" hidden="1" x14ac:dyDescent="0.25">
      <c r="A189" s="170"/>
      <c r="B189" s="170"/>
      <c r="C189" s="170"/>
      <c r="D189" s="170"/>
      <c r="E189" s="170"/>
      <c r="F189" s="170"/>
      <c r="G189" s="170"/>
    </row>
    <row r="190" spans="1:7" ht="15" hidden="1" x14ac:dyDescent="0.25">
      <c r="A190" s="170"/>
      <c r="B190" s="170"/>
      <c r="C190" s="170"/>
      <c r="D190" s="170"/>
      <c r="E190" s="170"/>
      <c r="F190" s="170"/>
      <c r="G190" s="170"/>
    </row>
    <row r="191" spans="1:7" ht="15" hidden="1" x14ac:dyDescent="0.25">
      <c r="A191" s="170"/>
      <c r="B191" s="170"/>
      <c r="C191" s="170"/>
      <c r="D191" s="170"/>
      <c r="E191" s="170"/>
      <c r="F191" s="170"/>
      <c r="G191" s="170"/>
    </row>
    <row r="192" spans="1:7" ht="15" hidden="1" x14ac:dyDescent="0.25">
      <c r="A192" s="170"/>
      <c r="B192" s="170"/>
      <c r="C192" s="170"/>
      <c r="D192" s="170"/>
      <c r="E192" s="170"/>
      <c r="F192" s="170"/>
      <c r="G192" s="170"/>
    </row>
    <row r="193" spans="1:7" ht="15" hidden="1" x14ac:dyDescent="0.25">
      <c r="A193" s="170"/>
      <c r="B193" s="170"/>
      <c r="C193" s="170"/>
      <c r="D193" s="170"/>
      <c r="E193" s="170"/>
      <c r="F193" s="170"/>
      <c r="G193" s="170"/>
    </row>
    <row r="194" spans="1:7" ht="15" hidden="1" x14ac:dyDescent="0.25">
      <c r="A194" s="170"/>
      <c r="B194" s="170"/>
      <c r="C194" s="170"/>
      <c r="D194" s="170"/>
      <c r="E194" s="170"/>
      <c r="F194" s="170"/>
      <c r="G194" s="170"/>
    </row>
    <row r="195" spans="1:7" ht="15" hidden="1" x14ac:dyDescent="0.25">
      <c r="A195" s="170"/>
      <c r="B195" s="170"/>
      <c r="C195" s="170"/>
      <c r="D195" s="170"/>
      <c r="E195" s="170"/>
      <c r="F195" s="170"/>
      <c r="G195" s="170"/>
    </row>
    <row r="196" spans="1:7" ht="15" hidden="1" x14ac:dyDescent="0.25">
      <c r="A196" s="170"/>
      <c r="B196" s="170"/>
      <c r="C196" s="170"/>
      <c r="D196" s="170"/>
      <c r="E196" s="170"/>
      <c r="F196" s="170"/>
      <c r="G196" s="170"/>
    </row>
    <row r="197" spans="1:7" ht="15" hidden="1" x14ac:dyDescent="0.25">
      <c r="A197" s="170"/>
      <c r="B197" s="170"/>
      <c r="C197" s="170"/>
      <c r="D197" s="170"/>
      <c r="E197" s="170"/>
      <c r="F197" s="170"/>
      <c r="G197" s="170"/>
    </row>
    <row r="198" spans="1:7" ht="15" hidden="1" x14ac:dyDescent="0.25">
      <c r="A198" s="170"/>
      <c r="B198" s="170"/>
      <c r="C198" s="170"/>
      <c r="D198" s="170"/>
      <c r="E198" s="170"/>
      <c r="F198" s="170"/>
      <c r="G198" s="170"/>
    </row>
    <row r="199" spans="1:7" ht="15" hidden="1" x14ac:dyDescent="0.25">
      <c r="A199" s="170"/>
      <c r="B199" s="170"/>
      <c r="C199" s="170"/>
      <c r="D199" s="170"/>
      <c r="E199" s="170"/>
      <c r="F199" s="170"/>
      <c r="G199" s="170"/>
    </row>
    <row r="200" spans="1:7" ht="15" hidden="1" x14ac:dyDescent="0.25">
      <c r="A200" s="170"/>
      <c r="B200" s="170"/>
      <c r="C200" s="170"/>
      <c r="D200" s="170"/>
      <c r="E200" s="170"/>
      <c r="F200" s="170"/>
      <c r="G200" s="170"/>
    </row>
    <row r="201" spans="1:7" ht="15" hidden="1" x14ac:dyDescent="0.25">
      <c r="A201" s="170"/>
      <c r="B201" s="170"/>
      <c r="C201" s="170"/>
      <c r="D201" s="170"/>
      <c r="E201" s="170"/>
      <c r="F201" s="170"/>
      <c r="G201" s="170"/>
    </row>
    <row r="202" spans="1:7" ht="15" hidden="1" x14ac:dyDescent="0.25">
      <c r="A202" s="170"/>
      <c r="B202" s="170"/>
      <c r="C202" s="170"/>
      <c r="D202" s="170"/>
      <c r="E202" s="170"/>
      <c r="F202" s="170"/>
      <c r="G202" s="170"/>
    </row>
    <row r="203" spans="1:7" ht="15" hidden="1" x14ac:dyDescent="0.25">
      <c r="A203" s="170"/>
      <c r="B203" s="170"/>
      <c r="C203" s="170"/>
      <c r="D203" s="170"/>
      <c r="E203" s="170"/>
      <c r="F203" s="170"/>
      <c r="G203" s="170"/>
    </row>
    <row r="204" spans="1:7" ht="15" hidden="1" x14ac:dyDescent="0.25">
      <c r="A204" s="170"/>
      <c r="B204" s="170"/>
      <c r="C204" s="170"/>
      <c r="D204" s="170"/>
      <c r="E204" s="170"/>
      <c r="F204" s="170"/>
      <c r="G204" s="170"/>
    </row>
    <row r="205" spans="1:7" ht="15" hidden="1" x14ac:dyDescent="0.25">
      <c r="A205" s="170"/>
      <c r="B205" s="170"/>
      <c r="C205" s="170"/>
      <c r="D205" s="170"/>
      <c r="E205" s="170"/>
      <c r="F205" s="170"/>
      <c r="G205" s="170"/>
    </row>
    <row r="206" spans="1:7" ht="15" hidden="1" x14ac:dyDescent="0.25">
      <c r="A206" s="170"/>
      <c r="B206" s="170"/>
      <c r="C206" s="170"/>
      <c r="D206" s="170"/>
      <c r="E206" s="170"/>
      <c r="F206" s="170"/>
      <c r="G206" s="170"/>
    </row>
    <row r="207" spans="1:7" ht="15" hidden="1" x14ac:dyDescent="0.25">
      <c r="A207" s="170"/>
      <c r="B207" s="170"/>
      <c r="C207" s="170"/>
      <c r="D207" s="170"/>
      <c r="E207" s="170"/>
      <c r="F207" s="170"/>
      <c r="G207" s="170"/>
    </row>
    <row r="208" spans="1:7" ht="15" hidden="1" x14ac:dyDescent="0.25">
      <c r="A208" s="170"/>
      <c r="B208" s="170"/>
      <c r="C208" s="170"/>
      <c r="D208" s="170"/>
      <c r="E208" s="170"/>
      <c r="F208" s="170"/>
      <c r="G208" s="170"/>
    </row>
    <row r="209" spans="1:7" ht="15" hidden="1" x14ac:dyDescent="0.25">
      <c r="A209" s="170"/>
      <c r="B209" s="170"/>
      <c r="C209" s="170"/>
      <c r="D209" s="170"/>
      <c r="E209" s="170"/>
      <c r="F209" s="170"/>
      <c r="G209" s="170"/>
    </row>
    <row r="210" spans="1:7" ht="15" hidden="1" x14ac:dyDescent="0.25">
      <c r="A210" s="170"/>
      <c r="B210" s="170"/>
      <c r="C210" s="170"/>
      <c r="D210" s="170"/>
      <c r="E210" s="170"/>
      <c r="F210" s="170"/>
      <c r="G210" s="170"/>
    </row>
    <row r="211" spans="1:7" ht="15" hidden="1" x14ac:dyDescent="0.25">
      <c r="A211" s="170"/>
      <c r="B211" s="170"/>
      <c r="C211" s="170"/>
      <c r="D211" s="170"/>
      <c r="E211" s="170"/>
      <c r="F211" s="170"/>
      <c r="G211" s="170"/>
    </row>
    <row r="212" spans="1:7" ht="15" hidden="1" x14ac:dyDescent="0.25">
      <c r="A212" s="170"/>
      <c r="B212" s="170"/>
      <c r="C212" s="170"/>
      <c r="D212" s="170"/>
      <c r="E212" s="170"/>
      <c r="F212" s="170"/>
      <c r="G212" s="170"/>
    </row>
    <row r="213" spans="1:7" ht="15" hidden="1" x14ac:dyDescent="0.25">
      <c r="A213" s="170"/>
      <c r="B213" s="170"/>
      <c r="C213" s="170"/>
      <c r="D213" s="170"/>
      <c r="E213" s="170"/>
      <c r="F213" s="170"/>
      <c r="G213" s="170"/>
    </row>
    <row r="214" spans="1:7" ht="15" hidden="1" x14ac:dyDescent="0.25">
      <c r="A214" s="170"/>
      <c r="B214" s="170"/>
      <c r="C214" s="170"/>
      <c r="D214" s="170"/>
      <c r="E214" s="170"/>
      <c r="F214" s="170"/>
      <c r="G214" s="170"/>
    </row>
    <row r="215" spans="1:7" ht="15" hidden="1" x14ac:dyDescent="0.25">
      <c r="A215" s="170"/>
      <c r="B215" s="170"/>
      <c r="C215" s="170"/>
      <c r="D215" s="170"/>
      <c r="E215" s="170"/>
      <c r="F215" s="170"/>
      <c r="G215" s="170"/>
    </row>
    <row r="216" spans="1:7" ht="15" hidden="1" x14ac:dyDescent="0.25">
      <c r="A216" s="170"/>
      <c r="B216" s="170"/>
      <c r="C216" s="170"/>
      <c r="D216" s="170"/>
      <c r="E216" s="170"/>
      <c r="F216" s="170"/>
      <c r="G216" s="170"/>
    </row>
    <row r="217" spans="1:7" ht="15" hidden="1" x14ac:dyDescent="0.25">
      <c r="A217" s="170"/>
      <c r="B217" s="170"/>
      <c r="C217" s="170"/>
      <c r="D217" s="170"/>
      <c r="E217" s="170"/>
      <c r="F217" s="170"/>
      <c r="G217" s="170"/>
    </row>
    <row r="218" spans="1:7" ht="15" hidden="1" x14ac:dyDescent="0.25">
      <c r="A218" s="170"/>
      <c r="B218" s="170"/>
      <c r="C218" s="170"/>
      <c r="D218" s="170"/>
      <c r="E218" s="170"/>
      <c r="F218" s="170"/>
      <c r="G218" s="170"/>
    </row>
    <row r="219" spans="1:7" ht="15" hidden="1" x14ac:dyDescent="0.25">
      <c r="A219" s="170"/>
      <c r="B219" s="170"/>
      <c r="C219" s="170"/>
      <c r="D219" s="170"/>
      <c r="E219" s="170"/>
      <c r="F219" s="170"/>
      <c r="G219" s="170"/>
    </row>
    <row r="220" spans="1:7" ht="15" hidden="1" x14ac:dyDescent="0.25">
      <c r="A220" s="170"/>
      <c r="B220" s="170"/>
      <c r="C220" s="170"/>
      <c r="D220" s="170"/>
      <c r="E220" s="170"/>
      <c r="F220" s="170"/>
      <c r="G220" s="170"/>
    </row>
    <row r="221" spans="1:7" ht="15" hidden="1" x14ac:dyDescent="0.25">
      <c r="A221" s="170"/>
      <c r="B221" s="170"/>
      <c r="C221" s="170"/>
      <c r="D221" s="170"/>
      <c r="E221" s="170"/>
      <c r="F221" s="170"/>
      <c r="G221" s="170"/>
    </row>
    <row r="222" spans="1:7" ht="15" hidden="1" x14ac:dyDescent="0.25">
      <c r="A222" s="170"/>
      <c r="B222" s="170"/>
      <c r="C222" s="170"/>
      <c r="D222" s="170"/>
      <c r="E222" s="170"/>
      <c r="F222" s="170"/>
      <c r="G222" s="170"/>
    </row>
    <row r="223" spans="1:7" ht="15" hidden="1" x14ac:dyDescent="0.25">
      <c r="A223" s="170"/>
      <c r="B223" s="170"/>
      <c r="C223" s="170"/>
      <c r="D223" s="170"/>
      <c r="E223" s="170"/>
      <c r="F223" s="170"/>
      <c r="G223" s="170"/>
    </row>
    <row r="224" spans="1:7" ht="15" hidden="1" x14ac:dyDescent="0.25">
      <c r="A224" s="170"/>
      <c r="B224" s="170"/>
      <c r="C224" s="170"/>
      <c r="D224" s="170"/>
      <c r="E224" s="170"/>
      <c r="F224" s="170"/>
      <c r="G224" s="170"/>
    </row>
    <row r="225" spans="1:7" ht="15" hidden="1" x14ac:dyDescent="0.25">
      <c r="A225" s="170"/>
      <c r="B225" s="170"/>
      <c r="C225" s="170"/>
      <c r="D225" s="170"/>
      <c r="E225" s="170"/>
      <c r="F225" s="170"/>
      <c r="G225" s="170"/>
    </row>
    <row r="226" spans="1:7" ht="15" hidden="1" x14ac:dyDescent="0.25">
      <c r="A226" s="170"/>
      <c r="B226" s="170"/>
      <c r="C226" s="170"/>
      <c r="D226" s="170"/>
      <c r="E226" s="170"/>
      <c r="F226" s="170"/>
      <c r="G226" s="170"/>
    </row>
    <row r="227" spans="1:7" ht="15" hidden="1" x14ac:dyDescent="0.25">
      <c r="A227" s="170"/>
      <c r="B227" s="170"/>
      <c r="C227" s="170"/>
      <c r="D227" s="170"/>
      <c r="E227" s="170"/>
      <c r="F227" s="170"/>
      <c r="G227" s="170"/>
    </row>
    <row r="228" spans="1:7" ht="15" hidden="1" x14ac:dyDescent="0.25">
      <c r="A228" s="170"/>
      <c r="B228" s="170"/>
      <c r="C228" s="170"/>
      <c r="D228" s="170"/>
      <c r="E228" s="170"/>
      <c r="F228" s="170"/>
      <c r="G228" s="170"/>
    </row>
    <row r="229" spans="1:7" ht="15" hidden="1" x14ac:dyDescent="0.25">
      <c r="A229" s="170"/>
      <c r="B229" s="170"/>
      <c r="C229" s="170"/>
      <c r="D229" s="170"/>
      <c r="E229" s="170"/>
      <c r="F229" s="170"/>
      <c r="G229" s="170"/>
    </row>
    <row r="230" spans="1:7" ht="15" hidden="1" x14ac:dyDescent="0.25">
      <c r="A230" s="170"/>
      <c r="B230" s="170"/>
      <c r="C230" s="170"/>
      <c r="D230" s="170"/>
      <c r="E230" s="170"/>
      <c r="F230" s="170"/>
      <c r="G230" s="170"/>
    </row>
    <row r="231" spans="1:7" ht="15" hidden="1" x14ac:dyDescent="0.25">
      <c r="A231" s="170"/>
      <c r="B231" s="170"/>
      <c r="C231" s="170"/>
      <c r="D231" s="170"/>
      <c r="E231" s="170"/>
      <c r="F231" s="170"/>
      <c r="G231" s="170"/>
    </row>
    <row r="232" spans="1:7" ht="15" hidden="1" x14ac:dyDescent="0.25">
      <c r="A232" s="170"/>
      <c r="B232" s="170"/>
      <c r="C232" s="170"/>
      <c r="D232" s="170"/>
      <c r="E232" s="170"/>
      <c r="F232" s="170"/>
      <c r="G232" s="170"/>
    </row>
    <row r="233" spans="1:7" ht="15" hidden="1" x14ac:dyDescent="0.25">
      <c r="A233" s="170"/>
      <c r="B233" s="170"/>
      <c r="C233" s="170"/>
      <c r="D233" s="170"/>
      <c r="E233" s="170"/>
      <c r="F233" s="170"/>
      <c r="G233" s="170"/>
    </row>
    <row r="234" spans="1:7" ht="15" hidden="1" x14ac:dyDescent="0.25">
      <c r="A234" s="170"/>
      <c r="B234" s="170"/>
      <c r="C234" s="170"/>
      <c r="D234" s="170"/>
      <c r="E234" s="170"/>
      <c r="F234" s="170"/>
      <c r="G234" s="170"/>
    </row>
    <row r="235" spans="1:7" ht="15" hidden="1" x14ac:dyDescent="0.25">
      <c r="A235" s="170"/>
      <c r="B235" s="170"/>
      <c r="C235" s="170"/>
      <c r="D235" s="170"/>
      <c r="E235" s="170"/>
      <c r="F235" s="170"/>
      <c r="G235" s="170"/>
    </row>
    <row r="236" spans="1:7" ht="15" hidden="1" x14ac:dyDescent="0.25">
      <c r="A236" s="170"/>
      <c r="B236" s="170"/>
      <c r="C236" s="170"/>
      <c r="D236" s="170"/>
      <c r="E236" s="170"/>
      <c r="F236" s="170"/>
      <c r="G236" s="170"/>
    </row>
    <row r="237" spans="1:7" ht="15" hidden="1" x14ac:dyDescent="0.25">
      <c r="A237" s="170"/>
      <c r="B237" s="170"/>
      <c r="C237" s="170"/>
      <c r="D237" s="170"/>
      <c r="E237" s="170"/>
      <c r="F237" s="170"/>
      <c r="G237" s="170"/>
    </row>
    <row r="238" spans="1:7" ht="15" hidden="1" x14ac:dyDescent="0.25">
      <c r="A238" s="170"/>
      <c r="B238" s="170"/>
      <c r="C238" s="170"/>
      <c r="D238" s="170"/>
      <c r="E238" s="170"/>
      <c r="F238" s="170"/>
      <c r="G238" s="170"/>
    </row>
    <row r="239" spans="1:7" ht="15" hidden="1" x14ac:dyDescent="0.25">
      <c r="A239" s="170"/>
      <c r="B239" s="170"/>
      <c r="C239" s="170"/>
      <c r="D239" s="170"/>
      <c r="E239" s="170"/>
      <c r="F239" s="170"/>
      <c r="G239" s="170"/>
    </row>
    <row r="240" spans="1:7" ht="15" hidden="1" x14ac:dyDescent="0.25">
      <c r="A240" s="170"/>
      <c r="B240" s="170"/>
      <c r="C240" s="170"/>
      <c r="D240" s="170"/>
      <c r="E240" s="170"/>
      <c r="F240" s="170"/>
      <c r="G240" s="170"/>
    </row>
    <row r="241" spans="1:7" ht="15" hidden="1" x14ac:dyDescent="0.25">
      <c r="A241" s="170"/>
      <c r="B241" s="170"/>
      <c r="C241" s="170"/>
      <c r="D241" s="170"/>
      <c r="E241" s="170"/>
      <c r="F241" s="170"/>
      <c r="G241" s="170"/>
    </row>
    <row r="242" spans="1:7" ht="15" hidden="1" x14ac:dyDescent="0.25">
      <c r="A242" s="170"/>
      <c r="B242" s="170"/>
      <c r="C242" s="170"/>
      <c r="D242" s="170"/>
      <c r="E242" s="170"/>
      <c r="F242" s="170"/>
      <c r="G242" s="170"/>
    </row>
    <row r="243" spans="1:7" ht="15" hidden="1" x14ac:dyDescent="0.25">
      <c r="A243" s="170"/>
      <c r="B243" s="170"/>
      <c r="C243" s="170"/>
      <c r="D243" s="170"/>
      <c r="E243" s="170"/>
      <c r="F243" s="170"/>
      <c r="G243" s="170"/>
    </row>
    <row r="244" spans="1:7" ht="15" hidden="1" x14ac:dyDescent="0.25">
      <c r="A244" s="170"/>
      <c r="B244" s="170"/>
      <c r="C244" s="170"/>
      <c r="D244" s="170"/>
      <c r="E244" s="170"/>
      <c r="F244" s="170"/>
      <c r="G244" s="170"/>
    </row>
    <row r="245" spans="1:7" ht="15" hidden="1" x14ac:dyDescent="0.25">
      <c r="A245" s="170"/>
      <c r="B245" s="170"/>
      <c r="C245" s="170"/>
      <c r="D245" s="170"/>
      <c r="E245" s="170"/>
      <c r="F245" s="170"/>
      <c r="G245" s="170"/>
    </row>
    <row r="246" spans="1:7" ht="15" hidden="1" x14ac:dyDescent="0.25">
      <c r="A246" s="170"/>
      <c r="B246" s="170"/>
      <c r="C246" s="170"/>
      <c r="D246" s="170"/>
      <c r="E246" s="170"/>
      <c r="F246" s="170"/>
      <c r="G246" s="170"/>
    </row>
    <row r="247" spans="1:7" ht="15" hidden="1" x14ac:dyDescent="0.25">
      <c r="A247" s="170"/>
      <c r="B247" s="170"/>
      <c r="C247" s="170"/>
      <c r="D247" s="170"/>
      <c r="E247" s="170"/>
      <c r="F247" s="170"/>
      <c r="G247" s="170"/>
    </row>
    <row r="248" spans="1:7" ht="15" hidden="1" x14ac:dyDescent="0.25">
      <c r="A248" s="170"/>
      <c r="B248" s="170"/>
      <c r="C248" s="170"/>
      <c r="D248" s="170"/>
      <c r="E248" s="170"/>
      <c r="F248" s="170"/>
      <c r="G248" s="170"/>
    </row>
    <row r="249" spans="1:7" ht="15" hidden="1" x14ac:dyDescent="0.25">
      <c r="A249" s="170"/>
      <c r="B249" s="170"/>
      <c r="C249" s="170"/>
      <c r="D249" s="170"/>
      <c r="E249" s="170"/>
      <c r="F249" s="170"/>
      <c r="G249" s="170"/>
    </row>
    <row r="250" spans="1:7" ht="15" hidden="1" x14ac:dyDescent="0.25">
      <c r="A250" s="170"/>
      <c r="B250" s="170"/>
      <c r="C250" s="170"/>
      <c r="D250" s="170"/>
      <c r="E250" s="170"/>
      <c r="F250" s="170"/>
      <c r="G250" s="170"/>
    </row>
    <row r="251" spans="1:7" ht="15" hidden="1" x14ac:dyDescent="0.25">
      <c r="A251" s="170"/>
      <c r="B251" s="170"/>
      <c r="C251" s="170"/>
      <c r="D251" s="170"/>
      <c r="E251" s="170"/>
      <c r="F251" s="170"/>
      <c r="G251" s="170"/>
    </row>
    <row r="252" spans="1:7" ht="15" hidden="1" x14ac:dyDescent="0.25">
      <c r="A252" s="170"/>
      <c r="B252" s="170"/>
      <c r="C252" s="170"/>
      <c r="D252" s="170"/>
      <c r="E252" s="170"/>
      <c r="F252" s="170"/>
      <c r="G252" s="170"/>
    </row>
    <row r="253" spans="1:7" ht="15" hidden="1" x14ac:dyDescent="0.25">
      <c r="A253" s="170"/>
      <c r="B253" s="170"/>
      <c r="C253" s="170"/>
      <c r="D253" s="170"/>
      <c r="E253" s="170"/>
      <c r="F253" s="170"/>
      <c r="G253" s="170"/>
    </row>
    <row r="254" spans="1:7" ht="15" hidden="1" x14ac:dyDescent="0.25">
      <c r="A254" s="170"/>
      <c r="B254" s="170"/>
      <c r="C254" s="170"/>
      <c r="D254" s="170"/>
      <c r="E254" s="170"/>
      <c r="F254" s="170"/>
      <c r="G254" s="170"/>
    </row>
    <row r="255" spans="1:7" ht="15" hidden="1" x14ac:dyDescent="0.25">
      <c r="A255" s="170"/>
      <c r="B255" s="170"/>
      <c r="C255" s="170"/>
      <c r="D255" s="170"/>
      <c r="E255" s="170"/>
      <c r="F255" s="170"/>
      <c r="G255" s="170"/>
    </row>
    <row r="256" spans="1:7" ht="15" hidden="1" x14ac:dyDescent="0.25">
      <c r="A256" s="170"/>
      <c r="B256" s="170"/>
      <c r="C256" s="170"/>
      <c r="D256" s="170"/>
      <c r="E256" s="170"/>
      <c r="F256" s="170"/>
      <c r="G256" s="170"/>
    </row>
    <row r="257" spans="1:7" ht="15" hidden="1" x14ac:dyDescent="0.25">
      <c r="A257" s="170"/>
      <c r="B257" s="170"/>
      <c r="C257" s="170"/>
      <c r="D257" s="170"/>
      <c r="E257" s="170"/>
      <c r="F257" s="170"/>
      <c r="G257" s="170"/>
    </row>
    <row r="258" spans="1:7" ht="15" hidden="1" x14ac:dyDescent="0.25">
      <c r="A258" s="170"/>
      <c r="B258" s="170"/>
      <c r="C258" s="170"/>
      <c r="D258" s="170"/>
      <c r="E258" s="170"/>
      <c r="F258" s="170"/>
      <c r="G258" s="170"/>
    </row>
    <row r="259" spans="1:7" ht="15" hidden="1" x14ac:dyDescent="0.25">
      <c r="A259" s="170"/>
      <c r="B259" s="170"/>
      <c r="C259" s="170"/>
      <c r="D259" s="170"/>
      <c r="E259" s="170"/>
      <c r="F259" s="170"/>
      <c r="G259" s="170"/>
    </row>
    <row r="260" spans="1:7" ht="15" hidden="1" x14ac:dyDescent="0.25">
      <c r="A260" s="170"/>
      <c r="B260" s="170"/>
      <c r="C260" s="170"/>
      <c r="D260" s="170"/>
      <c r="E260" s="170"/>
      <c r="F260" s="170"/>
      <c r="G260" s="170"/>
    </row>
    <row r="261" spans="1:7" ht="15" hidden="1" x14ac:dyDescent="0.25">
      <c r="A261" s="170"/>
      <c r="B261" s="170"/>
      <c r="C261" s="170"/>
      <c r="D261" s="170"/>
      <c r="E261" s="170"/>
      <c r="F261" s="170"/>
      <c r="G261" s="170"/>
    </row>
    <row r="262" spans="1:7" ht="15" hidden="1" x14ac:dyDescent="0.25">
      <c r="A262" s="170"/>
      <c r="B262" s="170"/>
      <c r="C262" s="170"/>
      <c r="D262" s="170"/>
      <c r="E262" s="170"/>
      <c r="F262" s="170"/>
      <c r="G262" s="170"/>
    </row>
    <row r="263" spans="1:7" ht="15" hidden="1" x14ac:dyDescent="0.25">
      <c r="A263" s="170"/>
      <c r="B263" s="170"/>
      <c r="C263" s="170"/>
      <c r="D263" s="170"/>
      <c r="E263" s="170"/>
      <c r="F263" s="170"/>
      <c r="G263" s="170"/>
    </row>
    <row r="264" spans="1:7" ht="15" hidden="1" x14ac:dyDescent="0.25">
      <c r="A264" s="170"/>
      <c r="B264" s="170"/>
      <c r="C264" s="170"/>
      <c r="D264" s="170"/>
      <c r="E264" s="170"/>
      <c r="F264" s="170"/>
      <c r="G264" s="170"/>
    </row>
    <row r="265" spans="1:7" ht="15" hidden="1" x14ac:dyDescent="0.25">
      <c r="A265" s="170"/>
      <c r="B265" s="170"/>
      <c r="C265" s="170"/>
      <c r="D265" s="170"/>
      <c r="E265" s="170"/>
      <c r="F265" s="170"/>
      <c r="G265" s="170"/>
    </row>
    <row r="266" spans="1:7" ht="15" hidden="1" x14ac:dyDescent="0.25">
      <c r="A266" s="170"/>
      <c r="B266" s="170"/>
      <c r="C266" s="170"/>
      <c r="D266" s="170"/>
      <c r="E266" s="170"/>
      <c r="F266" s="170"/>
      <c r="G266" s="170"/>
    </row>
    <row r="267" spans="1:7" ht="15" hidden="1" x14ac:dyDescent="0.25">
      <c r="A267" s="170"/>
      <c r="B267" s="170"/>
      <c r="C267" s="170"/>
      <c r="D267" s="170"/>
      <c r="E267" s="170"/>
      <c r="F267" s="170"/>
      <c r="G267" s="170"/>
    </row>
    <row r="268" spans="1:7" ht="15" hidden="1" x14ac:dyDescent="0.25">
      <c r="A268" s="170"/>
      <c r="B268" s="170"/>
      <c r="C268" s="170"/>
      <c r="D268" s="170"/>
      <c r="E268" s="170"/>
      <c r="F268" s="170"/>
      <c r="G268" s="170"/>
    </row>
    <row r="269" spans="1:7" ht="15" hidden="1" x14ac:dyDescent="0.25">
      <c r="A269" s="170"/>
      <c r="B269" s="170"/>
      <c r="C269" s="170"/>
      <c r="D269" s="170"/>
      <c r="E269" s="170"/>
      <c r="F269" s="170"/>
      <c r="G269" s="170"/>
    </row>
    <row r="270" spans="1:7" ht="15" hidden="1" x14ac:dyDescent="0.25">
      <c r="A270" s="170"/>
      <c r="B270" s="170"/>
      <c r="C270" s="170"/>
      <c r="D270" s="170"/>
      <c r="E270" s="170"/>
      <c r="F270" s="170"/>
      <c r="G270" s="170"/>
    </row>
    <row r="271" spans="1:7" ht="15" hidden="1" x14ac:dyDescent="0.25">
      <c r="A271" s="170"/>
      <c r="B271" s="170"/>
      <c r="C271" s="170"/>
      <c r="D271" s="170"/>
      <c r="E271" s="170"/>
      <c r="F271" s="170"/>
      <c r="G271" s="170"/>
    </row>
    <row r="272" spans="1:7" ht="15" hidden="1" x14ac:dyDescent="0.25">
      <c r="A272" s="170"/>
      <c r="B272" s="170"/>
      <c r="C272" s="170"/>
      <c r="D272" s="170"/>
      <c r="E272" s="170"/>
      <c r="F272" s="170"/>
      <c r="G272" s="170"/>
    </row>
    <row r="273" spans="1:7" ht="15" hidden="1" x14ac:dyDescent="0.25">
      <c r="A273" s="170"/>
      <c r="B273" s="170"/>
      <c r="C273" s="170"/>
      <c r="D273" s="170"/>
      <c r="E273" s="170"/>
      <c r="F273" s="170"/>
      <c r="G273" s="170"/>
    </row>
    <row r="274" spans="1:7" ht="15" hidden="1" x14ac:dyDescent="0.25">
      <c r="A274" s="170"/>
      <c r="B274" s="170"/>
      <c r="C274" s="170"/>
      <c r="D274" s="170"/>
      <c r="E274" s="170"/>
      <c r="F274" s="170"/>
      <c r="G274" s="170"/>
    </row>
    <row r="275" spans="1:7" ht="15" hidden="1" x14ac:dyDescent="0.25">
      <c r="A275" s="170"/>
      <c r="B275" s="170"/>
      <c r="C275" s="170"/>
      <c r="D275" s="170"/>
      <c r="E275" s="170"/>
      <c r="F275" s="170"/>
      <c r="G275" s="170"/>
    </row>
    <row r="276" spans="1:7" ht="15" hidden="1" x14ac:dyDescent="0.25">
      <c r="A276" s="170"/>
      <c r="B276" s="170"/>
      <c r="C276" s="170"/>
      <c r="D276" s="170"/>
      <c r="E276" s="170"/>
      <c r="F276" s="170"/>
      <c r="G276" s="170"/>
    </row>
    <row r="277" spans="1:7" ht="15" hidden="1" x14ac:dyDescent="0.25">
      <c r="A277" s="170"/>
      <c r="B277" s="170"/>
      <c r="C277" s="170"/>
      <c r="D277" s="170"/>
      <c r="E277" s="170"/>
      <c r="F277" s="170"/>
      <c r="G277" s="170"/>
    </row>
    <row r="278" spans="1:7" ht="15" hidden="1" x14ac:dyDescent="0.25">
      <c r="A278" s="170"/>
      <c r="B278" s="170"/>
      <c r="C278" s="170"/>
      <c r="D278" s="170"/>
      <c r="E278" s="170"/>
      <c r="F278" s="170"/>
      <c r="G278" s="170"/>
    </row>
    <row r="279" spans="1:7" ht="15" hidden="1" x14ac:dyDescent="0.25">
      <c r="A279" s="170"/>
      <c r="B279" s="170"/>
      <c r="C279" s="170"/>
      <c r="D279" s="170"/>
      <c r="E279" s="170"/>
      <c r="F279" s="170"/>
      <c r="G279" s="170"/>
    </row>
    <row r="280" spans="1:7" ht="15" hidden="1" x14ac:dyDescent="0.25">
      <c r="A280" s="170"/>
      <c r="B280" s="170"/>
      <c r="C280" s="170"/>
      <c r="D280" s="170"/>
      <c r="E280" s="170"/>
      <c r="F280" s="170"/>
      <c r="G280" s="170"/>
    </row>
    <row r="281" spans="1:7" ht="15" hidden="1" x14ac:dyDescent="0.25">
      <c r="A281" s="170"/>
      <c r="B281" s="170"/>
      <c r="C281" s="170"/>
      <c r="D281" s="170"/>
      <c r="E281" s="170"/>
      <c r="F281" s="170"/>
      <c r="G281" s="170"/>
    </row>
    <row r="282" spans="1:7" ht="15" hidden="1" x14ac:dyDescent="0.25">
      <c r="A282" s="170"/>
      <c r="B282" s="170"/>
      <c r="C282" s="170"/>
      <c r="D282" s="170"/>
      <c r="E282" s="170"/>
      <c r="F282" s="170"/>
      <c r="G282" s="170"/>
    </row>
    <row r="283" spans="1:7" ht="15" hidden="1" x14ac:dyDescent="0.25">
      <c r="A283" s="170"/>
      <c r="B283" s="170"/>
      <c r="C283" s="170"/>
      <c r="D283" s="170"/>
      <c r="E283" s="170"/>
      <c r="F283" s="170"/>
      <c r="G283" s="170"/>
    </row>
    <row r="284" spans="1:7" ht="15" hidden="1" x14ac:dyDescent="0.25">
      <c r="A284" s="170"/>
      <c r="B284" s="170"/>
      <c r="C284" s="170"/>
      <c r="D284" s="170"/>
      <c r="E284" s="170"/>
      <c r="F284" s="170"/>
      <c r="G284" s="170"/>
    </row>
    <row r="285" spans="1:7" ht="15" hidden="1" x14ac:dyDescent="0.25">
      <c r="A285" s="170"/>
      <c r="B285" s="170"/>
      <c r="C285" s="170"/>
      <c r="D285" s="170"/>
      <c r="E285" s="170"/>
      <c r="F285" s="170"/>
      <c r="G285" s="170"/>
    </row>
    <row r="286" spans="1:7" ht="15" hidden="1" x14ac:dyDescent="0.25">
      <c r="A286" s="170"/>
      <c r="B286" s="170"/>
      <c r="C286" s="170"/>
      <c r="D286" s="170"/>
      <c r="E286" s="170"/>
      <c r="F286" s="170"/>
      <c r="G286" s="170"/>
    </row>
    <row r="287" spans="1:7" ht="15" hidden="1" x14ac:dyDescent="0.25">
      <c r="A287" s="170"/>
      <c r="B287" s="170"/>
      <c r="C287" s="170"/>
      <c r="D287" s="170"/>
      <c r="E287" s="170"/>
      <c r="F287" s="170"/>
      <c r="G287" s="170"/>
    </row>
    <row r="288" spans="1:7" ht="15" hidden="1" x14ac:dyDescent="0.25">
      <c r="A288" s="170"/>
      <c r="B288" s="170"/>
      <c r="C288" s="170"/>
      <c r="D288" s="170"/>
      <c r="E288" s="170"/>
      <c r="F288" s="170"/>
      <c r="G288" s="170"/>
    </row>
    <row r="289" spans="1:7" ht="15" hidden="1" x14ac:dyDescent="0.25">
      <c r="A289" s="170"/>
      <c r="B289" s="170"/>
      <c r="C289" s="170"/>
      <c r="D289" s="170"/>
      <c r="E289" s="170"/>
      <c r="F289" s="170"/>
      <c r="G289" s="170"/>
    </row>
    <row r="290" spans="1:7" ht="15" hidden="1" x14ac:dyDescent="0.25">
      <c r="A290" s="170"/>
      <c r="B290" s="170"/>
      <c r="C290" s="170"/>
      <c r="D290" s="170"/>
      <c r="E290" s="170"/>
      <c r="F290" s="170"/>
      <c r="G290" s="170"/>
    </row>
    <row r="291" spans="1:7" ht="15" hidden="1" x14ac:dyDescent="0.25">
      <c r="A291" s="170"/>
      <c r="B291" s="170"/>
      <c r="C291" s="170"/>
      <c r="D291" s="170"/>
      <c r="E291" s="170"/>
      <c r="F291" s="170"/>
      <c r="G291" s="170"/>
    </row>
    <row r="292" spans="1:7" ht="15" hidden="1" x14ac:dyDescent="0.25">
      <c r="A292" s="170"/>
      <c r="B292" s="170"/>
      <c r="C292" s="170"/>
      <c r="D292" s="170"/>
      <c r="E292" s="170"/>
      <c r="F292" s="170"/>
      <c r="G292" s="170"/>
    </row>
    <row r="293" spans="1:7" ht="15" hidden="1" x14ac:dyDescent="0.25">
      <c r="A293" s="170"/>
      <c r="B293" s="170"/>
      <c r="C293" s="170"/>
      <c r="D293" s="170"/>
      <c r="E293" s="170"/>
      <c r="F293" s="170"/>
      <c r="G293" s="170"/>
    </row>
    <row r="294" spans="1:7" ht="15" hidden="1" x14ac:dyDescent="0.25">
      <c r="A294" s="170"/>
      <c r="B294" s="170"/>
      <c r="C294" s="170"/>
      <c r="D294" s="170"/>
      <c r="E294" s="170"/>
      <c r="F294" s="170"/>
      <c r="G294" s="170"/>
    </row>
    <row r="295" spans="1:7" ht="15" hidden="1" x14ac:dyDescent="0.25">
      <c r="A295" s="170"/>
      <c r="B295" s="170"/>
      <c r="C295" s="170"/>
      <c r="D295" s="170"/>
      <c r="E295" s="170"/>
      <c r="F295" s="170"/>
      <c r="G295" s="170"/>
    </row>
    <row r="296" spans="1:7" ht="15" hidden="1" x14ac:dyDescent="0.25">
      <c r="A296" s="170"/>
      <c r="B296" s="170"/>
      <c r="C296" s="170"/>
      <c r="D296" s="170"/>
      <c r="E296" s="170"/>
      <c r="F296" s="170"/>
      <c r="G296" s="170"/>
    </row>
    <row r="297" spans="1:7" ht="15" hidden="1" x14ac:dyDescent="0.25">
      <c r="A297" s="170"/>
      <c r="B297" s="170"/>
      <c r="C297" s="170"/>
      <c r="D297" s="170"/>
      <c r="E297" s="170"/>
      <c r="F297" s="170"/>
      <c r="G297" s="170"/>
    </row>
    <row r="298" spans="1:7" ht="15" hidden="1" x14ac:dyDescent="0.25">
      <c r="A298" s="170"/>
      <c r="B298" s="170"/>
      <c r="C298" s="170"/>
      <c r="D298" s="170"/>
      <c r="E298" s="170"/>
      <c r="F298" s="170"/>
      <c r="G298" s="170"/>
    </row>
    <row r="299" spans="1:7" ht="15" hidden="1" x14ac:dyDescent="0.25">
      <c r="A299" s="170"/>
      <c r="B299" s="170"/>
      <c r="C299" s="170"/>
      <c r="D299" s="170"/>
      <c r="E299" s="170"/>
      <c r="F299" s="170"/>
      <c r="G299" s="170"/>
    </row>
    <row r="300" spans="1:7" ht="15" hidden="1" x14ac:dyDescent="0.25">
      <c r="A300" s="170"/>
      <c r="B300" s="170"/>
      <c r="C300" s="170"/>
      <c r="D300" s="170"/>
      <c r="E300" s="170"/>
      <c r="F300" s="170"/>
      <c r="G300" s="170"/>
    </row>
    <row r="301" spans="1:7" ht="15" hidden="1" x14ac:dyDescent="0.25">
      <c r="A301" s="170"/>
      <c r="B301" s="170"/>
      <c r="C301" s="170"/>
      <c r="D301" s="170"/>
      <c r="E301" s="170"/>
      <c r="F301" s="170"/>
      <c r="G301" s="170"/>
    </row>
    <row r="302" spans="1:7" ht="15" hidden="1" x14ac:dyDescent="0.25">
      <c r="A302" s="170"/>
      <c r="B302" s="170"/>
      <c r="C302" s="170"/>
      <c r="D302" s="170"/>
      <c r="E302" s="170"/>
      <c r="F302" s="170"/>
      <c r="G302" s="170"/>
    </row>
    <row r="303" spans="1:7" ht="15" hidden="1" x14ac:dyDescent="0.25">
      <c r="A303" s="170"/>
      <c r="B303" s="170"/>
      <c r="C303" s="170"/>
      <c r="D303" s="170"/>
      <c r="E303" s="170"/>
      <c r="F303" s="170"/>
      <c r="G303" s="170"/>
    </row>
    <row r="304" spans="1:7" ht="15" hidden="1" x14ac:dyDescent="0.25">
      <c r="A304" s="170"/>
      <c r="B304" s="170"/>
      <c r="C304" s="170"/>
      <c r="D304" s="170"/>
      <c r="E304" s="170"/>
      <c r="F304" s="170"/>
      <c r="G304" s="170"/>
    </row>
    <row r="305" spans="1:7" ht="15" hidden="1" x14ac:dyDescent="0.25">
      <c r="A305" s="170"/>
      <c r="B305" s="170"/>
      <c r="C305" s="170"/>
      <c r="D305" s="170"/>
      <c r="E305" s="170"/>
      <c r="F305" s="170"/>
      <c r="G305" s="170"/>
    </row>
    <row r="306" spans="1:7" ht="15" hidden="1" x14ac:dyDescent="0.25"/>
    <row r="307" spans="1:7" ht="15" hidden="1" x14ac:dyDescent="0.25"/>
    <row r="308" spans="1:7" ht="15" hidden="1" x14ac:dyDescent="0.25"/>
    <row r="309" spans="1:7" ht="15" hidden="1" x14ac:dyDescent="0.25"/>
    <row r="310" spans="1:7" ht="15" hidden="1" x14ac:dyDescent="0.25"/>
    <row r="311" spans="1:7" ht="15" hidden="1" x14ac:dyDescent="0.25"/>
    <row r="312" spans="1:7" ht="15" hidden="1" x14ac:dyDescent="0.25"/>
    <row r="313" spans="1:7" ht="15" hidden="1" x14ac:dyDescent="0.25"/>
    <row r="314" spans="1:7" ht="15" hidden="1" x14ac:dyDescent="0.25"/>
    <row r="315" spans="1:7" ht="15" hidden="1" x14ac:dyDescent="0.25"/>
    <row r="316" spans="1:7" ht="15" hidden="1" x14ac:dyDescent="0.25"/>
    <row r="317" spans="1:7" ht="15" hidden="1" x14ac:dyDescent="0.25"/>
    <row r="318" spans="1:7" ht="15" hidden="1" x14ac:dyDescent="0.25"/>
    <row r="319" spans="1:7" ht="15" hidden="1" x14ac:dyDescent="0.25"/>
    <row r="320" spans="1:7" ht="15" hidden="1" x14ac:dyDescent="0.25"/>
    <row r="321" ht="15" hidden="1" x14ac:dyDescent="0.25"/>
    <row r="322" ht="15" hidden="1" x14ac:dyDescent="0.25"/>
    <row r="323" ht="15" hidden="1" x14ac:dyDescent="0.25"/>
    <row r="324" ht="15" hidden="1" x14ac:dyDescent="0.25"/>
    <row r="325" ht="15" hidden="1" x14ac:dyDescent="0.25"/>
    <row r="326" ht="15" hidden="1" x14ac:dyDescent="0.25"/>
    <row r="327" ht="15" hidden="1" x14ac:dyDescent="0.25"/>
    <row r="328" ht="15" hidden="1" x14ac:dyDescent="0.25"/>
    <row r="329" ht="15" hidden="1" x14ac:dyDescent="0.25"/>
    <row r="330" ht="15" hidden="1" x14ac:dyDescent="0.25"/>
    <row r="331" ht="15" hidden="1" x14ac:dyDescent="0.25"/>
    <row r="332" ht="15" hidden="1" x14ac:dyDescent="0.25"/>
    <row r="333" ht="15" hidden="1" x14ac:dyDescent="0.25"/>
    <row r="334" ht="15" hidden="1" x14ac:dyDescent="0.25"/>
    <row r="335" ht="15" hidden="1" x14ac:dyDescent="0.25"/>
    <row r="336" ht="15" hidden="1" x14ac:dyDescent="0.25"/>
    <row r="337" ht="15" hidden="1" x14ac:dyDescent="0.25"/>
    <row r="338" ht="15" hidden="1" x14ac:dyDescent="0.25"/>
    <row r="339" ht="15" hidden="1" x14ac:dyDescent="0.25"/>
    <row r="340" ht="15" hidden="1" x14ac:dyDescent="0.25"/>
    <row r="341" ht="15" hidden="1" x14ac:dyDescent="0.25"/>
    <row r="342" ht="15" hidden="1" x14ac:dyDescent="0.25"/>
    <row r="343" ht="15" hidden="1" x14ac:dyDescent="0.25"/>
    <row r="344" ht="15" hidden="1" x14ac:dyDescent="0.25"/>
    <row r="345" ht="15" hidden="1" x14ac:dyDescent="0.25"/>
    <row r="346" ht="15" hidden="1" x14ac:dyDescent="0.25"/>
  </sheetData>
  <mergeCells count="15">
    <mergeCell ref="A55:G55"/>
    <mergeCell ref="A49:G49"/>
    <mergeCell ref="A1:G1"/>
    <mergeCell ref="A3:A4"/>
    <mergeCell ref="B3:B4"/>
    <mergeCell ref="C3:C4"/>
    <mergeCell ref="D3:D4"/>
    <mergeCell ref="E3:E4"/>
    <mergeCell ref="F3:F4"/>
    <mergeCell ref="G3:G4"/>
    <mergeCell ref="A5:G5"/>
    <mergeCell ref="A27:G27"/>
    <mergeCell ref="A32:G32"/>
    <mergeCell ref="A37:G37"/>
    <mergeCell ref="A43:G43"/>
  </mergeCells>
  <pageMargins left="0.7" right="0.7" top="0.75" bottom="0.75" header="0.3" footer="0.3"/>
  <pageSetup paperSize="9" scale="9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6"/>
  <sheetViews>
    <sheetView showGridLines="0" workbookViewId="0">
      <selection sqref="A1:G1"/>
    </sheetView>
  </sheetViews>
  <sheetFormatPr baseColWidth="10" defaultColWidth="0" defaultRowHeight="14.4" zeroHeight="1" x14ac:dyDescent="0.3"/>
  <cols>
    <col min="1" max="1" width="30.33203125" customWidth="1"/>
    <col min="2" max="7" width="18.6640625" customWidth="1"/>
    <col min="8" max="16384" width="11.44140625" hidden="1"/>
  </cols>
  <sheetData>
    <row r="1" spans="1:7" ht="15" customHeight="1" x14ac:dyDescent="0.3">
      <c r="A1" s="406" t="s">
        <v>107</v>
      </c>
      <c r="B1" s="406"/>
      <c r="C1" s="406"/>
      <c r="D1" s="406"/>
      <c r="E1" s="406"/>
      <c r="F1" s="406"/>
      <c r="G1" s="406"/>
    </row>
    <row r="2" spans="1:7" ht="15" x14ac:dyDescent="0.25">
      <c r="A2" s="1"/>
      <c r="B2" s="1"/>
      <c r="C2" s="1"/>
      <c r="D2" s="1"/>
      <c r="E2" s="1"/>
      <c r="F2" s="1"/>
      <c r="G2" s="1"/>
    </row>
    <row r="3" spans="1:7" x14ac:dyDescent="0.3">
      <c r="A3" s="407"/>
      <c r="B3" s="409">
        <v>2017</v>
      </c>
      <c r="C3" s="409">
        <v>2018</v>
      </c>
      <c r="D3" s="409">
        <v>2019</v>
      </c>
      <c r="E3" s="409">
        <v>2020</v>
      </c>
      <c r="F3" s="409">
        <v>2021</v>
      </c>
      <c r="G3" s="411" t="s">
        <v>45</v>
      </c>
    </row>
    <row r="4" spans="1:7" ht="15" thickBot="1" x14ac:dyDescent="0.35">
      <c r="A4" s="408"/>
      <c r="B4" s="410"/>
      <c r="C4" s="410"/>
      <c r="D4" s="410"/>
      <c r="E4" s="410"/>
      <c r="F4" s="410"/>
      <c r="G4" s="412"/>
    </row>
    <row r="5" spans="1:7" x14ac:dyDescent="0.3">
      <c r="A5" s="413" t="s">
        <v>62</v>
      </c>
      <c r="B5" s="414"/>
      <c r="C5" s="414"/>
      <c r="D5" s="414"/>
      <c r="E5" s="414"/>
      <c r="F5" s="414"/>
      <c r="G5" s="415"/>
    </row>
    <row r="6" spans="1:7" ht="15" x14ac:dyDescent="0.25">
      <c r="A6" s="154" t="s">
        <v>63</v>
      </c>
      <c r="B6" s="155">
        <f>SUM(B7:B9)</f>
        <v>0</v>
      </c>
      <c r="C6" s="155">
        <f t="shared" ref="C6:F6" si="0">SUM(C7:C9)</f>
        <v>0</v>
      </c>
      <c r="D6" s="155">
        <f t="shared" si="0"/>
        <v>0</v>
      </c>
      <c r="E6" s="155">
        <f t="shared" si="0"/>
        <v>0</v>
      </c>
      <c r="F6" s="155">
        <f t="shared" si="0"/>
        <v>0</v>
      </c>
      <c r="G6" s="156">
        <f>SUM(B6:F6)</f>
        <v>0</v>
      </c>
    </row>
    <row r="7" spans="1:7" ht="15" x14ac:dyDescent="0.25">
      <c r="A7" s="157" t="s">
        <v>3</v>
      </c>
      <c r="B7" s="158"/>
      <c r="C7" s="158"/>
      <c r="D7" s="158"/>
      <c r="E7" s="158"/>
      <c r="F7" s="158"/>
      <c r="G7" s="159">
        <f t="shared" ref="G7:G25" si="1">SUM(B7:F7)</f>
        <v>0</v>
      </c>
    </row>
    <row r="8" spans="1:7" ht="15" x14ac:dyDescent="0.25">
      <c r="A8" s="157" t="s">
        <v>4</v>
      </c>
      <c r="B8" s="158"/>
      <c r="C8" s="158"/>
      <c r="D8" s="158"/>
      <c r="E8" s="158"/>
      <c r="F8" s="158"/>
      <c r="G8" s="159">
        <f t="shared" si="1"/>
        <v>0</v>
      </c>
    </row>
    <row r="9" spans="1:7" ht="15" x14ac:dyDescent="0.25">
      <c r="A9" s="157" t="s">
        <v>5</v>
      </c>
      <c r="B9" s="158"/>
      <c r="C9" s="158"/>
      <c r="D9" s="158"/>
      <c r="E9" s="158"/>
      <c r="F9" s="158"/>
      <c r="G9" s="159">
        <f t="shared" si="1"/>
        <v>0</v>
      </c>
    </row>
    <row r="10" spans="1:7" ht="15" x14ac:dyDescent="0.25">
      <c r="A10" s="154" t="s">
        <v>64</v>
      </c>
      <c r="B10" s="155">
        <f t="shared" ref="B10:F10" si="2">SUM(B11:B13)</f>
        <v>0</v>
      </c>
      <c r="C10" s="155">
        <f t="shared" si="2"/>
        <v>0</v>
      </c>
      <c r="D10" s="155">
        <f t="shared" si="2"/>
        <v>0</v>
      </c>
      <c r="E10" s="155">
        <f t="shared" si="2"/>
        <v>0</v>
      </c>
      <c r="F10" s="155">
        <f t="shared" si="2"/>
        <v>0</v>
      </c>
      <c r="G10" s="156">
        <f t="shared" si="1"/>
        <v>0</v>
      </c>
    </row>
    <row r="11" spans="1:7" ht="15" x14ac:dyDescent="0.25">
      <c r="A11" s="157" t="s">
        <v>3</v>
      </c>
      <c r="B11" s="158"/>
      <c r="C11" s="158"/>
      <c r="D11" s="158"/>
      <c r="E11" s="158"/>
      <c r="F11" s="158"/>
      <c r="G11" s="159">
        <f t="shared" si="1"/>
        <v>0</v>
      </c>
    </row>
    <row r="12" spans="1:7" ht="15" x14ac:dyDescent="0.25">
      <c r="A12" s="157" t="s">
        <v>4</v>
      </c>
      <c r="B12" s="158"/>
      <c r="C12" s="158"/>
      <c r="D12" s="158"/>
      <c r="E12" s="158"/>
      <c r="F12" s="158"/>
      <c r="G12" s="159">
        <f t="shared" si="1"/>
        <v>0</v>
      </c>
    </row>
    <row r="13" spans="1:7" ht="15" x14ac:dyDescent="0.25">
      <c r="A13" s="157" t="s">
        <v>5</v>
      </c>
      <c r="B13" s="158"/>
      <c r="C13" s="158"/>
      <c r="D13" s="158"/>
      <c r="E13" s="158"/>
      <c r="F13" s="158"/>
      <c r="G13" s="159">
        <f t="shared" si="1"/>
        <v>0</v>
      </c>
    </row>
    <row r="14" spans="1:7" ht="15" x14ac:dyDescent="0.25">
      <c r="A14" s="154" t="s">
        <v>65</v>
      </c>
      <c r="B14" s="155">
        <f t="shared" ref="B14:F14" si="3">SUM(B15:B17)</f>
        <v>0</v>
      </c>
      <c r="C14" s="155">
        <f t="shared" si="3"/>
        <v>0</v>
      </c>
      <c r="D14" s="155">
        <f t="shared" si="3"/>
        <v>0</v>
      </c>
      <c r="E14" s="155">
        <f t="shared" si="3"/>
        <v>0</v>
      </c>
      <c r="F14" s="155">
        <f t="shared" si="3"/>
        <v>0</v>
      </c>
      <c r="G14" s="156">
        <f t="shared" si="1"/>
        <v>0</v>
      </c>
    </row>
    <row r="15" spans="1:7" ht="15" x14ac:dyDescent="0.25">
      <c r="A15" s="157" t="s">
        <v>3</v>
      </c>
      <c r="B15" s="158"/>
      <c r="C15" s="158"/>
      <c r="D15" s="158"/>
      <c r="E15" s="158"/>
      <c r="F15" s="158"/>
      <c r="G15" s="159">
        <f t="shared" si="1"/>
        <v>0</v>
      </c>
    </row>
    <row r="16" spans="1:7" ht="15" x14ac:dyDescent="0.25">
      <c r="A16" s="157" t="s">
        <v>4</v>
      </c>
      <c r="B16" s="158"/>
      <c r="C16" s="158"/>
      <c r="D16" s="158"/>
      <c r="E16" s="158"/>
      <c r="F16" s="158"/>
      <c r="G16" s="159">
        <f t="shared" si="1"/>
        <v>0</v>
      </c>
    </row>
    <row r="17" spans="1:7" ht="15" x14ac:dyDescent="0.25">
      <c r="A17" s="157" t="s">
        <v>5</v>
      </c>
      <c r="B17" s="158"/>
      <c r="C17" s="158"/>
      <c r="D17" s="158"/>
      <c r="E17" s="158"/>
      <c r="F17" s="158"/>
      <c r="G17" s="159">
        <f t="shared" si="1"/>
        <v>0</v>
      </c>
    </row>
    <row r="18" spans="1:7" x14ac:dyDescent="0.3">
      <c r="A18" s="154" t="s">
        <v>66</v>
      </c>
      <c r="B18" s="155">
        <f t="shared" ref="B18:F18" si="4">SUM(B19:B21)</f>
        <v>43982.116258447262</v>
      </c>
      <c r="C18" s="155">
        <f t="shared" si="4"/>
        <v>54438.101911707927</v>
      </c>
      <c r="D18" s="155">
        <f t="shared" si="4"/>
        <v>53222.228036777124</v>
      </c>
      <c r="E18" s="155">
        <f t="shared" si="4"/>
        <v>61559.862312849502</v>
      </c>
      <c r="F18" s="155">
        <f t="shared" si="4"/>
        <v>56981.218669638358</v>
      </c>
      <c r="G18" s="156">
        <f t="shared" si="1"/>
        <v>270183.52718942019</v>
      </c>
    </row>
    <row r="19" spans="1:7" ht="15" x14ac:dyDescent="0.25">
      <c r="A19" s="157" t="s">
        <v>3</v>
      </c>
      <c r="B19" s="158">
        <v>911.67935847782746</v>
      </c>
      <c r="C19" s="158">
        <v>0</v>
      </c>
      <c r="D19" s="158">
        <v>0</v>
      </c>
      <c r="E19" s="158">
        <v>0</v>
      </c>
      <c r="F19" s="158">
        <v>0</v>
      </c>
      <c r="G19" s="159">
        <f t="shared" si="1"/>
        <v>911.67935847782746</v>
      </c>
    </row>
    <row r="20" spans="1:7" ht="15" x14ac:dyDescent="0.25">
      <c r="A20" s="157" t="s">
        <v>4</v>
      </c>
      <c r="B20" s="158">
        <v>12270.772333955545</v>
      </c>
      <c r="C20" s="158">
        <v>21116.820828003856</v>
      </c>
      <c r="D20" s="158">
        <v>16833.882243365799</v>
      </c>
      <c r="E20" s="158">
        <v>23314.015062995451</v>
      </c>
      <c r="F20" s="158">
        <v>18094.157687673789</v>
      </c>
      <c r="G20" s="159">
        <f t="shared" si="1"/>
        <v>91629.648155994451</v>
      </c>
    </row>
    <row r="21" spans="1:7" ht="15.75" thickBot="1" x14ac:dyDescent="0.3">
      <c r="A21" s="160" t="s">
        <v>5</v>
      </c>
      <c r="B21" s="161">
        <v>30799.664566013886</v>
      </c>
      <c r="C21" s="161">
        <v>33321.281083704067</v>
      </c>
      <c r="D21" s="161">
        <v>36388.345793411325</v>
      </c>
      <c r="E21" s="161">
        <v>38245.84724985405</v>
      </c>
      <c r="F21" s="161">
        <v>38887.060981964569</v>
      </c>
      <c r="G21" s="162">
        <f t="shared" si="1"/>
        <v>177642.19967494789</v>
      </c>
    </row>
    <row r="22" spans="1:7" ht="15" x14ac:dyDescent="0.25">
      <c r="A22" s="163" t="s">
        <v>67</v>
      </c>
      <c r="B22" s="164">
        <f t="shared" ref="B22:F22" si="5">SUM(B23:B25)</f>
        <v>43982.116258447262</v>
      </c>
      <c r="C22" s="164">
        <f t="shared" si="5"/>
        <v>54438.101911707927</v>
      </c>
      <c r="D22" s="164">
        <f t="shared" si="5"/>
        <v>53222.228036777124</v>
      </c>
      <c r="E22" s="164">
        <f t="shared" si="5"/>
        <v>61559.862312849502</v>
      </c>
      <c r="F22" s="164">
        <f t="shared" si="5"/>
        <v>56981.218669638358</v>
      </c>
      <c r="G22" s="165">
        <f t="shared" si="1"/>
        <v>270183.52718942019</v>
      </c>
    </row>
    <row r="23" spans="1:7" ht="15" x14ac:dyDescent="0.25">
      <c r="A23" s="157" t="s">
        <v>3</v>
      </c>
      <c r="B23" s="166">
        <f>SUM(B7+B11+B15+B19)</f>
        <v>911.67935847782746</v>
      </c>
      <c r="C23" s="166">
        <f t="shared" ref="C23:F25" si="6">SUM(C7+C11+C15+C19)</f>
        <v>0</v>
      </c>
      <c r="D23" s="166">
        <f t="shared" si="6"/>
        <v>0</v>
      </c>
      <c r="E23" s="166">
        <f t="shared" si="6"/>
        <v>0</v>
      </c>
      <c r="F23" s="166">
        <f t="shared" si="6"/>
        <v>0</v>
      </c>
      <c r="G23" s="159">
        <f t="shared" si="1"/>
        <v>911.67935847782746</v>
      </c>
    </row>
    <row r="24" spans="1:7" ht="15" x14ac:dyDescent="0.25">
      <c r="A24" s="157" t="s">
        <v>4</v>
      </c>
      <c r="B24" s="166">
        <f>SUM(B8+B12+B16+B20)</f>
        <v>12270.772333955545</v>
      </c>
      <c r="C24" s="166">
        <f t="shared" si="6"/>
        <v>21116.820828003856</v>
      </c>
      <c r="D24" s="166">
        <f t="shared" si="6"/>
        <v>16833.882243365799</v>
      </c>
      <c r="E24" s="166">
        <f t="shared" si="6"/>
        <v>23314.015062995451</v>
      </c>
      <c r="F24" s="166">
        <f t="shared" si="6"/>
        <v>18094.157687673789</v>
      </c>
      <c r="G24" s="159">
        <f t="shared" si="1"/>
        <v>91629.648155994451</v>
      </c>
    </row>
    <row r="25" spans="1:7" ht="15.75" thickBot="1" x14ac:dyDescent="0.3">
      <c r="A25" s="167" t="s">
        <v>5</v>
      </c>
      <c r="B25" s="168">
        <f>SUM(B9+B13+B17+B21)</f>
        <v>30799.664566013886</v>
      </c>
      <c r="C25" s="168">
        <f t="shared" si="6"/>
        <v>33321.281083704067</v>
      </c>
      <c r="D25" s="168">
        <f t="shared" si="6"/>
        <v>36388.345793411325</v>
      </c>
      <c r="E25" s="168">
        <f t="shared" si="6"/>
        <v>38245.84724985405</v>
      </c>
      <c r="F25" s="168">
        <f t="shared" si="6"/>
        <v>38887.060981964569</v>
      </c>
      <c r="G25" s="169">
        <f t="shared" si="1"/>
        <v>177642.19967494789</v>
      </c>
    </row>
    <row r="26" spans="1:7" ht="15.75" thickBot="1" x14ac:dyDescent="0.3">
      <c r="A26" s="170"/>
      <c r="B26" s="170"/>
      <c r="C26" s="170"/>
      <c r="D26" s="170"/>
      <c r="E26" s="170"/>
      <c r="F26" s="170"/>
      <c r="G26" s="170"/>
    </row>
    <row r="27" spans="1:7" ht="15" x14ac:dyDescent="0.25">
      <c r="A27" s="416" t="s">
        <v>68</v>
      </c>
      <c r="B27" s="417"/>
      <c r="C27" s="417"/>
      <c r="D27" s="417"/>
      <c r="E27" s="417"/>
      <c r="F27" s="417"/>
      <c r="G27" s="418"/>
    </row>
    <row r="28" spans="1:7" ht="15" x14ac:dyDescent="0.25">
      <c r="A28" s="154" t="s">
        <v>69</v>
      </c>
      <c r="B28" s="166"/>
      <c r="C28" s="166"/>
      <c r="D28" s="166"/>
      <c r="E28" s="166"/>
      <c r="F28" s="166"/>
      <c r="G28" s="159">
        <f t="shared" ref="G28:G30" si="7">SUM(B28:F28)</f>
        <v>0</v>
      </c>
    </row>
    <row r="29" spans="1:7" ht="15" x14ac:dyDescent="0.25">
      <c r="A29" s="154" t="s">
        <v>70</v>
      </c>
      <c r="B29" s="166"/>
      <c r="C29" s="166"/>
      <c r="D29" s="166"/>
      <c r="E29" s="166"/>
      <c r="F29" s="166"/>
      <c r="G29" s="159">
        <f t="shared" si="7"/>
        <v>0</v>
      </c>
    </row>
    <row r="30" spans="1:7" ht="15.75" thickBot="1" x14ac:dyDescent="0.3">
      <c r="A30" s="171" t="s">
        <v>71</v>
      </c>
      <c r="B30" s="172">
        <f>SUM(B28:B29)</f>
        <v>0</v>
      </c>
      <c r="C30" s="172">
        <f t="shared" ref="C30:F30" si="8">SUM(C28:C29)</f>
        <v>0</v>
      </c>
      <c r="D30" s="172">
        <f t="shared" si="8"/>
        <v>0</v>
      </c>
      <c r="E30" s="172">
        <f t="shared" si="8"/>
        <v>0</v>
      </c>
      <c r="F30" s="172">
        <f t="shared" si="8"/>
        <v>0</v>
      </c>
      <c r="G30" s="173">
        <f t="shared" si="7"/>
        <v>0</v>
      </c>
    </row>
    <row r="31" spans="1:7" ht="15.75" thickBot="1" x14ac:dyDescent="0.3">
      <c r="A31" s="170"/>
      <c r="B31" s="170"/>
      <c r="C31" s="170"/>
      <c r="D31" s="170"/>
      <c r="E31" s="170"/>
      <c r="F31" s="170"/>
      <c r="G31" s="170"/>
    </row>
    <row r="32" spans="1:7" ht="15" x14ac:dyDescent="0.25">
      <c r="A32" s="419" t="s">
        <v>72</v>
      </c>
      <c r="B32" s="420"/>
      <c r="C32" s="420"/>
      <c r="D32" s="420"/>
      <c r="E32" s="420"/>
      <c r="F32" s="420"/>
      <c r="G32" s="421"/>
    </row>
    <row r="33" spans="1:7" ht="15" x14ac:dyDescent="0.25">
      <c r="A33" s="154" t="s">
        <v>73</v>
      </c>
      <c r="B33" s="166"/>
      <c r="C33" s="166"/>
      <c r="D33" s="166"/>
      <c r="E33" s="166"/>
      <c r="F33" s="166"/>
      <c r="G33" s="159">
        <f t="shared" ref="G33:G35" si="9">SUM(B33:F33)</f>
        <v>0</v>
      </c>
    </row>
    <row r="34" spans="1:7" x14ac:dyDescent="0.3">
      <c r="A34" s="154" t="s">
        <v>74</v>
      </c>
      <c r="B34" s="166"/>
      <c r="C34" s="166"/>
      <c r="D34" s="166"/>
      <c r="E34" s="166"/>
      <c r="F34" s="166"/>
      <c r="G34" s="159">
        <f t="shared" si="9"/>
        <v>0</v>
      </c>
    </row>
    <row r="35" spans="1:7" ht="15" thickBot="1" x14ac:dyDescent="0.35">
      <c r="A35" s="174" t="s">
        <v>75</v>
      </c>
      <c r="B35" s="175">
        <f t="shared" ref="B35:F35" si="10">SUM(B33:B34)</f>
        <v>0</v>
      </c>
      <c r="C35" s="175">
        <f t="shared" si="10"/>
        <v>0</v>
      </c>
      <c r="D35" s="175">
        <f t="shared" si="10"/>
        <v>0</v>
      </c>
      <c r="E35" s="175">
        <f t="shared" si="10"/>
        <v>0</v>
      </c>
      <c r="F35" s="175">
        <f t="shared" si="10"/>
        <v>0</v>
      </c>
      <c r="G35" s="176">
        <f t="shared" si="9"/>
        <v>0</v>
      </c>
    </row>
    <row r="36" spans="1:7" ht="15" thickBot="1" x14ac:dyDescent="0.35">
      <c r="A36" s="170"/>
      <c r="B36" s="170"/>
      <c r="C36" s="170"/>
      <c r="D36" s="170"/>
      <c r="E36" s="170"/>
      <c r="F36" s="170"/>
      <c r="G36" s="170"/>
    </row>
    <row r="37" spans="1:7" x14ac:dyDescent="0.3">
      <c r="A37" s="422" t="s">
        <v>76</v>
      </c>
      <c r="B37" s="423"/>
      <c r="C37" s="423"/>
      <c r="D37" s="423"/>
      <c r="E37" s="423"/>
      <c r="F37" s="423"/>
      <c r="G37" s="424"/>
    </row>
    <row r="38" spans="1:7" x14ac:dyDescent="0.3">
      <c r="A38" s="157" t="s">
        <v>3</v>
      </c>
      <c r="B38" s="166"/>
      <c r="C38" s="166"/>
      <c r="D38" s="166"/>
      <c r="E38" s="166"/>
      <c r="F38" s="166"/>
      <c r="G38" s="159">
        <f t="shared" ref="G38:G41" si="11">SUM(B38:F38)</f>
        <v>0</v>
      </c>
    </row>
    <row r="39" spans="1:7" x14ac:dyDescent="0.3">
      <c r="A39" s="157" t="s">
        <v>4</v>
      </c>
      <c r="B39" s="166"/>
      <c r="C39" s="166"/>
      <c r="D39" s="166"/>
      <c r="E39" s="166"/>
      <c r="F39" s="166"/>
      <c r="G39" s="159">
        <f t="shared" si="11"/>
        <v>0</v>
      </c>
    </row>
    <row r="40" spans="1:7" x14ac:dyDescent="0.3">
      <c r="A40" s="157" t="s">
        <v>5</v>
      </c>
      <c r="B40" s="166"/>
      <c r="C40" s="166"/>
      <c r="D40" s="166"/>
      <c r="E40" s="166"/>
      <c r="F40" s="166"/>
      <c r="G40" s="159">
        <f t="shared" si="11"/>
        <v>0</v>
      </c>
    </row>
    <row r="41" spans="1:7" ht="15" thickBot="1" x14ac:dyDescent="0.35">
      <c r="A41" s="177" t="s">
        <v>77</v>
      </c>
      <c r="B41" s="180">
        <f t="shared" ref="B41:F41" si="12">SUM(B39:B40)</f>
        <v>0</v>
      </c>
      <c r="C41" s="180">
        <f t="shared" si="12"/>
        <v>0</v>
      </c>
      <c r="D41" s="180">
        <f t="shared" si="12"/>
        <v>0</v>
      </c>
      <c r="E41" s="180">
        <f t="shared" si="12"/>
        <v>0</v>
      </c>
      <c r="F41" s="180">
        <f t="shared" si="12"/>
        <v>0</v>
      </c>
      <c r="G41" s="184">
        <f t="shared" si="11"/>
        <v>0</v>
      </c>
    </row>
    <row r="42" spans="1:7" ht="15" thickBot="1" x14ac:dyDescent="0.35">
      <c r="A42" s="170"/>
      <c r="B42" s="170"/>
      <c r="C42" s="170"/>
      <c r="D42" s="170"/>
      <c r="E42" s="170"/>
      <c r="F42" s="170"/>
      <c r="G42" s="170"/>
    </row>
    <row r="43" spans="1:7" x14ac:dyDescent="0.3">
      <c r="A43" s="425" t="s">
        <v>78</v>
      </c>
      <c r="B43" s="426"/>
      <c r="C43" s="426"/>
      <c r="D43" s="426"/>
      <c r="E43" s="426"/>
      <c r="F43" s="426"/>
      <c r="G43" s="427"/>
    </row>
    <row r="44" spans="1:7" x14ac:dyDescent="0.3">
      <c r="A44" s="157" t="s">
        <v>3</v>
      </c>
      <c r="B44" s="166"/>
      <c r="C44" s="166"/>
      <c r="D44" s="166"/>
      <c r="E44" s="166"/>
      <c r="F44" s="166"/>
      <c r="G44" s="159">
        <f t="shared" ref="G44:G47" si="13">SUM(B44:F44)</f>
        <v>0</v>
      </c>
    </row>
    <row r="45" spans="1:7" x14ac:dyDescent="0.3">
      <c r="A45" s="157" t="s">
        <v>4</v>
      </c>
      <c r="B45" s="166"/>
      <c r="C45" s="166"/>
      <c r="D45" s="166"/>
      <c r="E45" s="166"/>
      <c r="F45" s="166"/>
      <c r="G45" s="159">
        <f t="shared" si="13"/>
        <v>0</v>
      </c>
    </row>
    <row r="46" spans="1:7" x14ac:dyDescent="0.3">
      <c r="A46" s="157" t="s">
        <v>5</v>
      </c>
      <c r="B46" s="166"/>
      <c r="C46" s="166"/>
      <c r="D46" s="166"/>
      <c r="E46" s="166"/>
      <c r="F46" s="166"/>
      <c r="G46" s="159">
        <f t="shared" si="13"/>
        <v>0</v>
      </c>
    </row>
    <row r="47" spans="1:7" ht="15" thickBot="1" x14ac:dyDescent="0.35">
      <c r="A47" s="178" t="s">
        <v>79</v>
      </c>
      <c r="B47" s="181">
        <f t="shared" ref="B47:F47" si="14">SUM(B45:B46)</f>
        <v>0</v>
      </c>
      <c r="C47" s="181">
        <f t="shared" si="14"/>
        <v>0</v>
      </c>
      <c r="D47" s="181">
        <f t="shared" si="14"/>
        <v>0</v>
      </c>
      <c r="E47" s="181">
        <f t="shared" si="14"/>
        <v>0</v>
      </c>
      <c r="F47" s="181">
        <f t="shared" si="14"/>
        <v>0</v>
      </c>
      <c r="G47" s="183">
        <f t="shared" si="13"/>
        <v>0</v>
      </c>
    </row>
    <row r="48" spans="1:7" ht="15" thickBot="1" x14ac:dyDescent="0.35">
      <c r="A48" s="170"/>
      <c r="B48" s="170"/>
      <c r="C48" s="170"/>
      <c r="D48" s="170"/>
      <c r="E48" s="170"/>
      <c r="F48" s="170"/>
      <c r="G48" s="170"/>
    </row>
    <row r="49" spans="1:7" x14ac:dyDescent="0.3">
      <c r="A49" s="403" t="s">
        <v>80</v>
      </c>
      <c r="B49" s="404"/>
      <c r="C49" s="404"/>
      <c r="D49" s="404"/>
      <c r="E49" s="404"/>
      <c r="F49" s="404"/>
      <c r="G49" s="405"/>
    </row>
    <row r="50" spans="1:7" x14ac:dyDescent="0.3">
      <c r="A50" s="157" t="s">
        <v>3</v>
      </c>
      <c r="B50" s="166"/>
      <c r="C50" s="166"/>
      <c r="D50" s="166"/>
      <c r="E50" s="166"/>
      <c r="F50" s="166"/>
      <c r="G50" s="159">
        <f t="shared" ref="G50:G53" si="15">SUM(B50:F50)</f>
        <v>0</v>
      </c>
    </row>
    <row r="51" spans="1:7" x14ac:dyDescent="0.3">
      <c r="A51" s="157" t="s">
        <v>4</v>
      </c>
      <c r="B51" s="166"/>
      <c r="C51" s="166"/>
      <c r="D51" s="166"/>
      <c r="E51" s="166"/>
      <c r="F51" s="166"/>
      <c r="G51" s="159">
        <f t="shared" si="15"/>
        <v>0</v>
      </c>
    </row>
    <row r="52" spans="1:7" x14ac:dyDescent="0.3">
      <c r="A52" s="157" t="s">
        <v>5</v>
      </c>
      <c r="B52" s="166"/>
      <c r="C52" s="166"/>
      <c r="D52" s="166"/>
      <c r="E52" s="166"/>
      <c r="F52" s="166"/>
      <c r="G52" s="159">
        <f t="shared" si="15"/>
        <v>0</v>
      </c>
    </row>
    <row r="53" spans="1:7" ht="15" thickBot="1" x14ac:dyDescent="0.35">
      <c r="A53" s="179" t="s">
        <v>81</v>
      </c>
      <c r="B53" s="182">
        <f t="shared" ref="B53:F53" si="16">SUM(B51:B52)</f>
        <v>0</v>
      </c>
      <c r="C53" s="182">
        <f t="shared" si="16"/>
        <v>0</v>
      </c>
      <c r="D53" s="182">
        <f t="shared" si="16"/>
        <v>0</v>
      </c>
      <c r="E53" s="182">
        <f t="shared" si="16"/>
        <v>0</v>
      </c>
      <c r="F53" s="182">
        <f t="shared" si="16"/>
        <v>0</v>
      </c>
      <c r="G53" s="185">
        <f t="shared" si="15"/>
        <v>0</v>
      </c>
    </row>
    <row r="54" spans="1:7" ht="15" thickBot="1" x14ac:dyDescent="0.35">
      <c r="A54" s="170"/>
      <c r="B54" s="170"/>
      <c r="C54" s="170"/>
      <c r="D54" s="170"/>
      <c r="E54" s="170"/>
      <c r="F54" s="170"/>
      <c r="G54" s="170"/>
    </row>
    <row r="55" spans="1:7" x14ac:dyDescent="0.3">
      <c r="A55" s="400" t="s">
        <v>97</v>
      </c>
      <c r="B55" s="401"/>
      <c r="C55" s="401"/>
      <c r="D55" s="401"/>
      <c r="E55" s="401"/>
      <c r="F55" s="401"/>
      <c r="G55" s="402"/>
    </row>
    <row r="56" spans="1:7" x14ac:dyDescent="0.3">
      <c r="A56" s="157" t="s">
        <v>3</v>
      </c>
      <c r="B56" s="166"/>
      <c r="C56" s="166"/>
      <c r="D56" s="166"/>
      <c r="E56" s="166"/>
      <c r="F56" s="166"/>
      <c r="G56" s="159">
        <f t="shared" ref="G56:G59" si="17">SUM(B56:F56)</f>
        <v>0</v>
      </c>
    </row>
    <row r="57" spans="1:7" x14ac:dyDescent="0.3">
      <c r="A57" s="157" t="s">
        <v>4</v>
      </c>
      <c r="B57" s="166"/>
      <c r="C57" s="166"/>
      <c r="D57" s="166"/>
      <c r="E57" s="166"/>
      <c r="F57" s="166"/>
      <c r="G57" s="159">
        <f t="shared" si="17"/>
        <v>0</v>
      </c>
    </row>
    <row r="58" spans="1:7" x14ac:dyDescent="0.3">
      <c r="A58" s="157" t="s">
        <v>5</v>
      </c>
      <c r="B58" s="166"/>
      <c r="C58" s="166"/>
      <c r="D58" s="166"/>
      <c r="E58" s="166"/>
      <c r="F58" s="166"/>
      <c r="G58" s="159">
        <f t="shared" si="17"/>
        <v>0</v>
      </c>
    </row>
    <row r="59" spans="1:7" ht="15" thickBot="1" x14ac:dyDescent="0.35">
      <c r="A59" s="189" t="s">
        <v>98</v>
      </c>
      <c r="B59" s="190">
        <f t="shared" ref="B59:F59" si="18">SUM(B57:B58)</f>
        <v>0</v>
      </c>
      <c r="C59" s="190">
        <f t="shared" si="18"/>
        <v>0</v>
      </c>
      <c r="D59" s="190">
        <f t="shared" si="18"/>
        <v>0</v>
      </c>
      <c r="E59" s="190">
        <f t="shared" si="18"/>
        <v>0</v>
      </c>
      <c r="F59" s="190">
        <f t="shared" si="18"/>
        <v>0</v>
      </c>
      <c r="G59" s="191">
        <f t="shared" si="17"/>
        <v>0</v>
      </c>
    </row>
    <row r="60" spans="1:7" ht="15" hidden="1" x14ac:dyDescent="0.25">
      <c r="A60" s="170"/>
      <c r="B60" s="170"/>
      <c r="C60" s="170"/>
      <c r="D60" s="170"/>
      <c r="E60" s="170"/>
      <c r="F60" s="170"/>
      <c r="G60" s="170"/>
    </row>
    <row r="61" spans="1:7" ht="15" hidden="1" x14ac:dyDescent="0.25">
      <c r="A61" s="170"/>
      <c r="B61" s="170"/>
      <c r="C61" s="170"/>
      <c r="D61" s="170"/>
      <c r="E61" s="170"/>
      <c r="F61" s="170"/>
      <c r="G61" s="170"/>
    </row>
    <row r="62" spans="1:7" ht="15" hidden="1" x14ac:dyDescent="0.25">
      <c r="A62" s="170"/>
      <c r="B62" s="170"/>
      <c r="C62" s="170"/>
      <c r="D62" s="170"/>
      <c r="E62" s="170"/>
      <c r="F62" s="170"/>
      <c r="G62" s="170"/>
    </row>
    <row r="63" spans="1:7" ht="15" hidden="1" x14ac:dyDescent="0.25">
      <c r="A63" s="170"/>
      <c r="B63" s="170"/>
      <c r="C63" s="170"/>
      <c r="D63" s="170"/>
      <c r="E63" s="170"/>
      <c r="F63" s="170"/>
      <c r="G63" s="170"/>
    </row>
    <row r="64" spans="1:7" ht="15" hidden="1" x14ac:dyDescent="0.25">
      <c r="A64" s="170"/>
      <c r="B64" s="170"/>
      <c r="C64" s="170"/>
      <c r="D64" s="170"/>
      <c r="E64" s="170"/>
      <c r="F64" s="170"/>
      <c r="G64" s="170"/>
    </row>
    <row r="65" spans="1:7" ht="15" hidden="1" x14ac:dyDescent="0.25">
      <c r="A65" s="170"/>
      <c r="B65" s="170"/>
      <c r="C65" s="170"/>
      <c r="D65" s="170"/>
      <c r="E65" s="170"/>
      <c r="F65" s="170"/>
      <c r="G65" s="170"/>
    </row>
    <row r="66" spans="1:7" ht="15" hidden="1" x14ac:dyDescent="0.25">
      <c r="A66" s="170"/>
      <c r="B66" s="170"/>
      <c r="C66" s="170"/>
      <c r="D66" s="170"/>
      <c r="E66" s="170"/>
      <c r="F66" s="170"/>
      <c r="G66" s="170"/>
    </row>
    <row r="67" spans="1:7" ht="15" hidden="1" x14ac:dyDescent="0.25">
      <c r="A67" s="170"/>
      <c r="B67" s="170"/>
      <c r="C67" s="170"/>
      <c r="D67" s="170"/>
      <c r="E67" s="170"/>
      <c r="F67" s="170"/>
      <c r="G67" s="170"/>
    </row>
    <row r="68" spans="1:7" ht="15" hidden="1" x14ac:dyDescent="0.25">
      <c r="A68" s="170"/>
      <c r="B68" s="170"/>
      <c r="C68" s="170"/>
      <c r="D68" s="170"/>
      <c r="E68" s="170"/>
      <c r="F68" s="170"/>
      <c r="G68" s="170"/>
    </row>
    <row r="69" spans="1:7" ht="15" hidden="1" x14ac:dyDescent="0.25">
      <c r="A69" s="170"/>
      <c r="B69" s="170"/>
      <c r="C69" s="170"/>
      <c r="D69" s="170"/>
      <c r="E69" s="170"/>
      <c r="F69" s="170"/>
      <c r="G69" s="170"/>
    </row>
    <row r="70" spans="1:7" ht="15" hidden="1" x14ac:dyDescent="0.25">
      <c r="A70" s="170"/>
      <c r="B70" s="170"/>
      <c r="C70" s="170"/>
      <c r="D70" s="170"/>
      <c r="E70" s="170"/>
      <c r="F70" s="170"/>
      <c r="G70" s="170"/>
    </row>
    <row r="71" spans="1:7" ht="15" hidden="1" x14ac:dyDescent="0.25">
      <c r="A71" s="170"/>
      <c r="B71" s="170"/>
      <c r="C71" s="170"/>
      <c r="D71" s="170"/>
      <c r="E71" s="170"/>
      <c r="F71" s="170"/>
      <c r="G71" s="170"/>
    </row>
    <row r="72" spans="1:7" ht="15" hidden="1" x14ac:dyDescent="0.25">
      <c r="A72" s="170"/>
      <c r="B72" s="170"/>
      <c r="C72" s="170"/>
      <c r="D72" s="170"/>
      <c r="E72" s="170"/>
      <c r="F72" s="170"/>
      <c r="G72" s="170"/>
    </row>
    <row r="73" spans="1:7" ht="15" hidden="1" x14ac:dyDescent="0.25">
      <c r="A73" s="170"/>
      <c r="B73" s="170"/>
      <c r="C73" s="170"/>
      <c r="D73" s="170"/>
      <c r="E73" s="170"/>
      <c r="F73" s="170"/>
      <c r="G73" s="170"/>
    </row>
    <row r="74" spans="1:7" ht="15" hidden="1" x14ac:dyDescent="0.25">
      <c r="A74" s="170"/>
      <c r="B74" s="170"/>
      <c r="C74" s="170"/>
      <c r="D74" s="170"/>
      <c r="E74" s="170"/>
      <c r="F74" s="170"/>
      <c r="G74" s="170"/>
    </row>
    <row r="75" spans="1:7" ht="15" hidden="1" x14ac:dyDescent="0.25">
      <c r="A75" s="170"/>
      <c r="B75" s="170"/>
      <c r="C75" s="170"/>
      <c r="D75" s="170"/>
      <c r="E75" s="170"/>
      <c r="F75" s="170"/>
      <c r="G75" s="170"/>
    </row>
    <row r="76" spans="1:7" ht="15" hidden="1" x14ac:dyDescent="0.25">
      <c r="A76" s="170"/>
      <c r="B76" s="170"/>
      <c r="C76" s="170"/>
      <c r="D76" s="170"/>
      <c r="E76" s="170"/>
      <c r="F76" s="170"/>
      <c r="G76" s="170"/>
    </row>
    <row r="77" spans="1:7" ht="15" hidden="1" x14ac:dyDescent="0.25">
      <c r="A77" s="170"/>
      <c r="B77" s="170"/>
      <c r="C77" s="170"/>
      <c r="D77" s="170"/>
      <c r="E77" s="170"/>
      <c r="F77" s="170"/>
      <c r="G77" s="170"/>
    </row>
    <row r="78" spans="1:7" ht="15" hidden="1" x14ac:dyDescent="0.25">
      <c r="A78" s="170"/>
      <c r="B78" s="170"/>
      <c r="C78" s="170"/>
      <c r="D78" s="170"/>
      <c r="E78" s="170"/>
      <c r="F78" s="170"/>
      <c r="G78" s="170"/>
    </row>
    <row r="79" spans="1:7" ht="15" hidden="1" x14ac:dyDescent="0.25">
      <c r="A79" s="170"/>
      <c r="B79" s="170"/>
      <c r="C79" s="170"/>
      <c r="D79" s="170"/>
      <c r="E79" s="170"/>
      <c r="F79" s="170"/>
      <c r="G79" s="170"/>
    </row>
    <row r="80" spans="1:7" ht="15" hidden="1" x14ac:dyDescent="0.25">
      <c r="A80" s="170"/>
      <c r="B80" s="170"/>
      <c r="C80" s="170"/>
      <c r="D80" s="170"/>
      <c r="E80" s="170"/>
      <c r="F80" s="170"/>
      <c r="G80" s="170"/>
    </row>
    <row r="81" spans="1:7" ht="15" hidden="1" x14ac:dyDescent="0.25">
      <c r="A81" s="170"/>
      <c r="B81" s="170"/>
      <c r="C81" s="170"/>
      <c r="D81" s="170"/>
      <c r="E81" s="170"/>
      <c r="F81" s="170"/>
      <c r="G81" s="170"/>
    </row>
    <row r="82" spans="1:7" ht="15" hidden="1" x14ac:dyDescent="0.25">
      <c r="A82" s="170"/>
      <c r="B82" s="170"/>
      <c r="C82" s="170"/>
      <c r="D82" s="170"/>
      <c r="E82" s="170"/>
      <c r="F82" s="170"/>
      <c r="G82" s="170"/>
    </row>
    <row r="83" spans="1:7" ht="15" hidden="1" x14ac:dyDescent="0.25">
      <c r="A83" s="170"/>
      <c r="B83" s="170"/>
      <c r="C83" s="170"/>
      <c r="D83" s="170"/>
      <c r="E83" s="170"/>
      <c r="F83" s="170"/>
      <c r="G83" s="170"/>
    </row>
    <row r="84" spans="1:7" ht="15" hidden="1" x14ac:dyDescent="0.25">
      <c r="A84" s="170"/>
      <c r="B84" s="170"/>
      <c r="C84" s="170"/>
      <c r="D84" s="170"/>
      <c r="E84" s="170"/>
      <c r="F84" s="170"/>
      <c r="G84" s="170"/>
    </row>
    <row r="85" spans="1:7" ht="15" hidden="1" x14ac:dyDescent="0.25">
      <c r="A85" s="170"/>
      <c r="B85" s="170"/>
      <c r="C85" s="170"/>
      <c r="D85" s="170"/>
      <c r="E85" s="170"/>
      <c r="F85" s="170"/>
      <c r="G85" s="170"/>
    </row>
    <row r="86" spans="1:7" ht="15" hidden="1" x14ac:dyDescent="0.25">
      <c r="A86" s="170"/>
      <c r="B86" s="170"/>
      <c r="C86" s="170"/>
      <c r="D86" s="170"/>
      <c r="E86" s="170"/>
      <c r="F86" s="170"/>
      <c r="G86" s="170"/>
    </row>
    <row r="87" spans="1:7" ht="15" hidden="1" x14ac:dyDescent="0.25">
      <c r="A87" s="170"/>
      <c r="B87" s="170"/>
      <c r="C87" s="170"/>
      <c r="D87" s="170"/>
      <c r="E87" s="170"/>
      <c r="F87" s="170"/>
      <c r="G87" s="170"/>
    </row>
    <row r="88" spans="1:7" ht="15" hidden="1" x14ac:dyDescent="0.25">
      <c r="A88" s="170"/>
      <c r="B88" s="170"/>
      <c r="C88" s="170"/>
      <c r="D88" s="170"/>
      <c r="E88" s="170"/>
      <c r="F88" s="170"/>
      <c r="G88" s="170"/>
    </row>
    <row r="89" spans="1:7" ht="15" hidden="1" x14ac:dyDescent="0.25">
      <c r="A89" s="170"/>
      <c r="B89" s="170"/>
      <c r="C89" s="170"/>
      <c r="D89" s="170"/>
      <c r="E89" s="170"/>
      <c r="F89" s="170"/>
      <c r="G89" s="170"/>
    </row>
    <row r="90" spans="1:7" ht="15" hidden="1" x14ac:dyDescent="0.25">
      <c r="A90" s="170"/>
      <c r="B90" s="170"/>
      <c r="C90" s="170"/>
      <c r="D90" s="170"/>
      <c r="E90" s="170"/>
      <c r="F90" s="170"/>
      <c r="G90" s="170"/>
    </row>
    <row r="91" spans="1:7" ht="15" hidden="1" x14ac:dyDescent="0.25">
      <c r="A91" s="170"/>
      <c r="B91" s="170"/>
      <c r="C91" s="170"/>
      <c r="D91" s="170"/>
      <c r="E91" s="170"/>
      <c r="F91" s="170"/>
      <c r="G91" s="170"/>
    </row>
    <row r="92" spans="1:7" ht="15" hidden="1" x14ac:dyDescent="0.25">
      <c r="A92" s="170"/>
      <c r="B92" s="170"/>
      <c r="C92" s="170"/>
      <c r="D92" s="170"/>
      <c r="E92" s="170"/>
      <c r="F92" s="170"/>
      <c r="G92" s="170"/>
    </row>
    <row r="93" spans="1:7" ht="15" hidden="1" x14ac:dyDescent="0.25">
      <c r="A93" s="170"/>
      <c r="B93" s="170"/>
      <c r="C93" s="170"/>
      <c r="D93" s="170"/>
      <c r="E93" s="170"/>
      <c r="F93" s="170"/>
      <c r="G93" s="170"/>
    </row>
    <row r="94" spans="1:7" ht="15" hidden="1" x14ac:dyDescent="0.25">
      <c r="A94" s="170"/>
      <c r="B94" s="170"/>
      <c r="C94" s="170"/>
      <c r="D94" s="170"/>
      <c r="E94" s="170"/>
      <c r="F94" s="170"/>
      <c r="G94" s="170"/>
    </row>
    <row r="95" spans="1:7" ht="15" hidden="1" x14ac:dyDescent="0.25">
      <c r="A95" s="170"/>
      <c r="B95" s="170"/>
      <c r="C95" s="170"/>
      <c r="D95" s="170"/>
      <c r="E95" s="170"/>
      <c r="F95" s="170"/>
      <c r="G95" s="170"/>
    </row>
    <row r="96" spans="1:7" ht="15" hidden="1" x14ac:dyDescent="0.25">
      <c r="A96" s="170"/>
      <c r="B96" s="170"/>
      <c r="C96" s="170"/>
      <c r="D96" s="170"/>
      <c r="E96" s="170"/>
      <c r="F96" s="170"/>
      <c r="G96" s="170"/>
    </row>
    <row r="97" spans="1:7" ht="15" hidden="1" x14ac:dyDescent="0.25">
      <c r="A97" s="170"/>
      <c r="B97" s="170"/>
      <c r="C97" s="170"/>
      <c r="D97" s="170"/>
      <c r="E97" s="170"/>
      <c r="F97" s="170"/>
      <c r="G97" s="170"/>
    </row>
    <row r="98" spans="1:7" ht="15" hidden="1" x14ac:dyDescent="0.25">
      <c r="A98" s="170"/>
      <c r="B98" s="170"/>
      <c r="C98" s="170"/>
      <c r="D98" s="170"/>
      <c r="E98" s="170"/>
      <c r="F98" s="170"/>
      <c r="G98" s="170"/>
    </row>
    <row r="99" spans="1:7" ht="15" hidden="1" x14ac:dyDescent="0.25">
      <c r="A99" s="170"/>
      <c r="B99" s="170"/>
      <c r="C99" s="170"/>
      <c r="D99" s="170"/>
      <c r="E99" s="170"/>
      <c r="F99" s="170"/>
      <c r="G99" s="170"/>
    </row>
    <row r="100" spans="1:7" ht="15" hidden="1" x14ac:dyDescent="0.25">
      <c r="A100" s="170"/>
      <c r="B100" s="170"/>
      <c r="C100" s="170"/>
      <c r="D100" s="170"/>
      <c r="E100" s="170"/>
      <c r="F100" s="170"/>
      <c r="G100" s="170"/>
    </row>
    <row r="101" spans="1:7" ht="15" hidden="1" x14ac:dyDescent="0.25">
      <c r="A101" s="170"/>
      <c r="B101" s="170"/>
      <c r="C101" s="170"/>
      <c r="D101" s="170"/>
      <c r="E101" s="170"/>
      <c r="F101" s="170"/>
      <c r="G101" s="170"/>
    </row>
    <row r="102" spans="1:7" ht="15" hidden="1" x14ac:dyDescent="0.25">
      <c r="A102" s="170"/>
      <c r="B102" s="170"/>
      <c r="C102" s="170"/>
      <c r="D102" s="170"/>
      <c r="E102" s="170"/>
      <c r="F102" s="170"/>
      <c r="G102" s="170"/>
    </row>
    <row r="103" spans="1:7" ht="15" hidden="1" x14ac:dyDescent="0.25">
      <c r="A103" s="170"/>
      <c r="B103" s="170"/>
      <c r="C103" s="170"/>
      <c r="D103" s="170"/>
      <c r="E103" s="170"/>
      <c r="F103" s="170"/>
      <c r="G103" s="170"/>
    </row>
    <row r="104" spans="1:7" ht="15" hidden="1" x14ac:dyDescent="0.25">
      <c r="A104" s="170"/>
      <c r="B104" s="170"/>
      <c r="C104" s="170"/>
      <c r="D104" s="170"/>
      <c r="E104" s="170"/>
      <c r="F104" s="170"/>
      <c r="G104" s="170"/>
    </row>
    <row r="105" spans="1:7" ht="15" hidden="1" x14ac:dyDescent="0.25">
      <c r="A105" s="170"/>
      <c r="B105" s="170"/>
      <c r="C105" s="170"/>
      <c r="D105" s="170"/>
      <c r="E105" s="170"/>
      <c r="F105" s="170"/>
      <c r="G105" s="170"/>
    </row>
    <row r="106" spans="1:7" ht="15" hidden="1" x14ac:dyDescent="0.25">
      <c r="A106" s="170"/>
      <c r="B106" s="170"/>
      <c r="C106" s="170"/>
      <c r="D106" s="170"/>
      <c r="E106" s="170"/>
      <c r="F106" s="170"/>
      <c r="G106" s="170"/>
    </row>
    <row r="107" spans="1:7" ht="15" hidden="1" x14ac:dyDescent="0.25">
      <c r="A107" s="170"/>
      <c r="B107" s="170"/>
      <c r="C107" s="170"/>
      <c r="D107" s="170"/>
      <c r="E107" s="170"/>
      <c r="F107" s="170"/>
      <c r="G107" s="170"/>
    </row>
    <row r="108" spans="1:7" ht="15" hidden="1" x14ac:dyDescent="0.25">
      <c r="A108" s="170"/>
      <c r="B108" s="170"/>
      <c r="C108" s="170"/>
      <c r="D108" s="170"/>
      <c r="E108" s="170"/>
      <c r="F108" s="170"/>
      <c r="G108" s="170"/>
    </row>
    <row r="109" spans="1:7" ht="15" hidden="1" x14ac:dyDescent="0.25">
      <c r="A109" s="170"/>
      <c r="B109" s="170"/>
      <c r="C109" s="170"/>
      <c r="D109" s="170"/>
      <c r="E109" s="170"/>
      <c r="F109" s="170"/>
      <c r="G109" s="170"/>
    </row>
    <row r="110" spans="1:7" ht="15" hidden="1" x14ac:dyDescent="0.25">
      <c r="A110" s="170"/>
      <c r="B110" s="170"/>
      <c r="C110" s="170"/>
      <c r="D110" s="170"/>
      <c r="E110" s="170"/>
      <c r="F110" s="170"/>
      <c r="G110" s="170"/>
    </row>
    <row r="111" spans="1:7" ht="15" hidden="1" x14ac:dyDescent="0.25">
      <c r="A111" s="170"/>
      <c r="B111" s="170"/>
      <c r="C111" s="170"/>
      <c r="D111" s="170"/>
      <c r="E111" s="170"/>
      <c r="F111" s="170"/>
      <c r="G111" s="170"/>
    </row>
    <row r="112" spans="1:7" ht="15" hidden="1" x14ac:dyDescent="0.25">
      <c r="A112" s="170"/>
      <c r="B112" s="170"/>
      <c r="C112" s="170"/>
      <c r="D112" s="170"/>
      <c r="E112" s="170"/>
      <c r="F112" s="170"/>
      <c r="G112" s="170"/>
    </row>
    <row r="113" spans="1:7" ht="15" hidden="1" x14ac:dyDescent="0.25">
      <c r="A113" s="170"/>
      <c r="B113" s="170"/>
      <c r="C113" s="170"/>
      <c r="D113" s="170"/>
      <c r="E113" s="170"/>
      <c r="F113" s="170"/>
      <c r="G113" s="170"/>
    </row>
    <row r="114" spans="1:7" ht="15" hidden="1" x14ac:dyDescent="0.25">
      <c r="A114" s="170"/>
      <c r="B114" s="170"/>
      <c r="C114" s="170"/>
      <c r="D114" s="170"/>
      <c r="E114" s="170"/>
      <c r="F114" s="170"/>
      <c r="G114" s="170"/>
    </row>
    <row r="115" spans="1:7" ht="15" hidden="1" x14ac:dyDescent="0.25">
      <c r="A115" s="170"/>
      <c r="B115" s="170"/>
      <c r="C115" s="170"/>
      <c r="D115" s="170"/>
      <c r="E115" s="170"/>
      <c r="F115" s="170"/>
      <c r="G115" s="170"/>
    </row>
    <row r="116" spans="1:7" ht="15" hidden="1" x14ac:dyDescent="0.25">
      <c r="A116" s="170"/>
      <c r="B116" s="170"/>
      <c r="C116" s="170"/>
      <c r="D116" s="170"/>
      <c r="E116" s="170"/>
      <c r="F116" s="170"/>
      <c r="G116" s="170"/>
    </row>
    <row r="117" spans="1:7" ht="15" hidden="1" x14ac:dyDescent="0.25">
      <c r="A117" s="170"/>
      <c r="B117" s="170"/>
      <c r="C117" s="170"/>
      <c r="D117" s="170"/>
      <c r="E117" s="170"/>
      <c r="F117" s="170"/>
      <c r="G117" s="170"/>
    </row>
    <row r="118" spans="1:7" ht="15" hidden="1" x14ac:dyDescent="0.25">
      <c r="A118" s="170"/>
      <c r="B118" s="170"/>
      <c r="C118" s="170"/>
      <c r="D118" s="170"/>
      <c r="E118" s="170"/>
      <c r="F118" s="170"/>
      <c r="G118" s="170"/>
    </row>
    <row r="119" spans="1:7" ht="15" hidden="1" x14ac:dyDescent="0.25">
      <c r="A119" s="170"/>
      <c r="B119" s="170"/>
      <c r="C119" s="170"/>
      <c r="D119" s="170"/>
      <c r="E119" s="170"/>
      <c r="F119" s="170"/>
      <c r="G119" s="170"/>
    </row>
    <row r="120" spans="1:7" ht="15" hidden="1" x14ac:dyDescent="0.25">
      <c r="A120" s="170"/>
      <c r="B120" s="170"/>
      <c r="C120" s="170"/>
      <c r="D120" s="170"/>
      <c r="E120" s="170"/>
      <c r="F120" s="170"/>
      <c r="G120" s="170"/>
    </row>
    <row r="121" spans="1:7" ht="15" hidden="1" x14ac:dyDescent="0.25">
      <c r="A121" s="170"/>
      <c r="B121" s="170"/>
      <c r="C121" s="170"/>
      <c r="D121" s="170"/>
      <c r="E121" s="170"/>
      <c r="F121" s="170"/>
      <c r="G121" s="170"/>
    </row>
    <row r="122" spans="1:7" ht="15" hidden="1" x14ac:dyDescent="0.25">
      <c r="A122" s="170"/>
      <c r="B122" s="170"/>
      <c r="C122" s="170"/>
      <c r="D122" s="170"/>
      <c r="E122" s="170"/>
      <c r="F122" s="170"/>
      <c r="G122" s="170"/>
    </row>
    <row r="123" spans="1:7" ht="15" hidden="1" x14ac:dyDescent="0.25">
      <c r="A123" s="170"/>
      <c r="B123" s="170"/>
      <c r="C123" s="170"/>
      <c r="D123" s="170"/>
      <c r="E123" s="170"/>
      <c r="F123" s="170"/>
      <c r="G123" s="170"/>
    </row>
    <row r="124" spans="1:7" ht="15" hidden="1" x14ac:dyDescent="0.25">
      <c r="A124" s="170"/>
      <c r="B124" s="170"/>
      <c r="C124" s="170"/>
      <c r="D124" s="170"/>
      <c r="E124" s="170"/>
      <c r="F124" s="170"/>
      <c r="G124" s="170"/>
    </row>
    <row r="125" spans="1:7" ht="15" hidden="1" x14ac:dyDescent="0.25">
      <c r="A125" s="170"/>
      <c r="B125" s="170"/>
      <c r="C125" s="170"/>
      <c r="D125" s="170"/>
      <c r="E125" s="170"/>
      <c r="F125" s="170"/>
      <c r="G125" s="170"/>
    </row>
    <row r="126" spans="1:7" ht="15" hidden="1" x14ac:dyDescent="0.25">
      <c r="A126" s="170"/>
      <c r="B126" s="170"/>
      <c r="C126" s="170"/>
      <c r="D126" s="170"/>
      <c r="E126" s="170"/>
      <c r="F126" s="170"/>
      <c r="G126" s="170"/>
    </row>
    <row r="127" spans="1:7" ht="15" hidden="1" x14ac:dyDescent="0.25">
      <c r="A127" s="170"/>
      <c r="B127" s="170"/>
      <c r="C127" s="170"/>
      <c r="D127" s="170"/>
      <c r="E127" s="170"/>
      <c r="F127" s="170"/>
      <c r="G127" s="170"/>
    </row>
    <row r="128" spans="1:7" ht="15" hidden="1" x14ac:dyDescent="0.25">
      <c r="A128" s="170"/>
      <c r="B128" s="170"/>
      <c r="C128" s="170"/>
      <c r="D128" s="170"/>
      <c r="E128" s="170"/>
      <c r="F128" s="170"/>
      <c r="G128" s="170"/>
    </row>
    <row r="129" spans="1:7" ht="15" hidden="1" x14ac:dyDescent="0.25">
      <c r="A129" s="170"/>
      <c r="B129" s="170"/>
      <c r="C129" s="170"/>
      <c r="D129" s="170"/>
      <c r="E129" s="170"/>
      <c r="F129" s="170"/>
      <c r="G129" s="170"/>
    </row>
    <row r="130" spans="1:7" ht="15" hidden="1" x14ac:dyDescent="0.25">
      <c r="A130" s="170"/>
      <c r="B130" s="170"/>
      <c r="C130" s="170"/>
      <c r="D130" s="170"/>
      <c r="E130" s="170"/>
      <c r="F130" s="170"/>
      <c r="G130" s="170"/>
    </row>
    <row r="131" spans="1:7" ht="15" hidden="1" x14ac:dyDescent="0.25">
      <c r="A131" s="170"/>
      <c r="B131" s="170"/>
      <c r="C131" s="170"/>
      <c r="D131" s="170"/>
      <c r="E131" s="170"/>
      <c r="F131" s="170"/>
      <c r="G131" s="170"/>
    </row>
    <row r="132" spans="1:7" ht="15" hidden="1" x14ac:dyDescent="0.25">
      <c r="A132" s="170"/>
      <c r="B132" s="170"/>
      <c r="C132" s="170"/>
      <c r="D132" s="170"/>
      <c r="E132" s="170"/>
      <c r="F132" s="170"/>
      <c r="G132" s="170"/>
    </row>
    <row r="133" spans="1:7" ht="15" hidden="1" x14ac:dyDescent="0.25">
      <c r="A133" s="170"/>
      <c r="B133" s="170"/>
      <c r="C133" s="170"/>
      <c r="D133" s="170"/>
      <c r="E133" s="170"/>
      <c r="F133" s="170"/>
      <c r="G133" s="170"/>
    </row>
    <row r="134" spans="1:7" ht="15" hidden="1" x14ac:dyDescent="0.25">
      <c r="A134" s="170"/>
      <c r="B134" s="170"/>
      <c r="C134" s="170"/>
      <c r="D134" s="170"/>
      <c r="E134" s="170"/>
      <c r="F134" s="170"/>
      <c r="G134" s="170"/>
    </row>
    <row r="135" spans="1:7" ht="15" hidden="1" x14ac:dyDescent="0.25">
      <c r="A135" s="170"/>
      <c r="B135" s="170"/>
      <c r="C135" s="170"/>
      <c r="D135" s="170"/>
      <c r="E135" s="170"/>
      <c r="F135" s="170"/>
      <c r="G135" s="170"/>
    </row>
    <row r="136" spans="1:7" ht="15" hidden="1" x14ac:dyDescent="0.25">
      <c r="A136" s="170"/>
      <c r="B136" s="170"/>
      <c r="C136" s="170"/>
      <c r="D136" s="170"/>
      <c r="E136" s="170"/>
      <c r="F136" s="170"/>
      <c r="G136" s="170"/>
    </row>
    <row r="137" spans="1:7" ht="15" hidden="1" x14ac:dyDescent="0.25">
      <c r="A137" s="170"/>
      <c r="B137" s="170"/>
      <c r="C137" s="170"/>
      <c r="D137" s="170"/>
      <c r="E137" s="170"/>
      <c r="F137" s="170"/>
      <c r="G137" s="170"/>
    </row>
    <row r="138" spans="1:7" ht="15" hidden="1" x14ac:dyDescent="0.25">
      <c r="A138" s="170"/>
      <c r="B138" s="170"/>
      <c r="C138" s="170"/>
      <c r="D138" s="170"/>
      <c r="E138" s="170"/>
      <c r="F138" s="170"/>
      <c r="G138" s="170"/>
    </row>
    <row r="139" spans="1:7" ht="15" hidden="1" x14ac:dyDescent="0.25">
      <c r="A139" s="170"/>
      <c r="B139" s="170"/>
      <c r="C139" s="170"/>
      <c r="D139" s="170"/>
      <c r="E139" s="170"/>
      <c r="F139" s="170"/>
      <c r="G139" s="170"/>
    </row>
    <row r="140" spans="1:7" ht="15" hidden="1" x14ac:dyDescent="0.25">
      <c r="A140" s="170"/>
      <c r="B140" s="170"/>
      <c r="C140" s="170"/>
      <c r="D140" s="170"/>
      <c r="E140" s="170"/>
      <c r="F140" s="170"/>
      <c r="G140" s="170"/>
    </row>
    <row r="141" spans="1:7" ht="15" hidden="1" x14ac:dyDescent="0.25">
      <c r="A141" s="170"/>
      <c r="B141" s="170"/>
      <c r="C141" s="170"/>
      <c r="D141" s="170"/>
      <c r="E141" s="170"/>
      <c r="F141" s="170"/>
      <c r="G141" s="170"/>
    </row>
    <row r="142" spans="1:7" ht="15" hidden="1" x14ac:dyDescent="0.25">
      <c r="A142" s="170"/>
      <c r="B142" s="170"/>
      <c r="C142" s="170"/>
      <c r="D142" s="170"/>
      <c r="E142" s="170"/>
      <c r="F142" s="170"/>
      <c r="G142" s="170"/>
    </row>
    <row r="143" spans="1:7" ht="15" hidden="1" x14ac:dyDescent="0.25">
      <c r="A143" s="170"/>
      <c r="B143" s="170"/>
      <c r="C143" s="170"/>
      <c r="D143" s="170"/>
      <c r="E143" s="170"/>
      <c r="F143" s="170"/>
      <c r="G143" s="170"/>
    </row>
    <row r="144" spans="1:7" ht="15" hidden="1" x14ac:dyDescent="0.25">
      <c r="A144" s="170"/>
      <c r="B144" s="170"/>
      <c r="C144" s="170"/>
      <c r="D144" s="170"/>
      <c r="E144" s="170"/>
      <c r="F144" s="170"/>
      <c r="G144" s="170"/>
    </row>
    <row r="145" spans="1:7" ht="15" hidden="1" x14ac:dyDescent="0.25">
      <c r="A145" s="170"/>
      <c r="B145" s="170"/>
      <c r="C145" s="170"/>
      <c r="D145" s="170"/>
      <c r="E145" s="170"/>
      <c r="F145" s="170"/>
      <c r="G145" s="170"/>
    </row>
    <row r="146" spans="1:7" ht="15" hidden="1" x14ac:dyDescent="0.25">
      <c r="A146" s="170"/>
      <c r="B146" s="170"/>
      <c r="C146" s="170"/>
      <c r="D146" s="170"/>
      <c r="E146" s="170"/>
      <c r="F146" s="170"/>
      <c r="G146" s="170"/>
    </row>
    <row r="147" spans="1:7" ht="15" hidden="1" x14ac:dyDescent="0.25">
      <c r="A147" s="170"/>
      <c r="B147" s="170"/>
      <c r="C147" s="170"/>
      <c r="D147" s="170"/>
      <c r="E147" s="170"/>
      <c r="F147" s="170"/>
      <c r="G147" s="170"/>
    </row>
    <row r="148" spans="1:7" ht="15" hidden="1" x14ac:dyDescent="0.25">
      <c r="A148" s="170"/>
      <c r="B148" s="170"/>
      <c r="C148" s="170"/>
      <c r="D148" s="170"/>
      <c r="E148" s="170"/>
      <c r="F148" s="170"/>
      <c r="G148" s="170"/>
    </row>
    <row r="149" spans="1:7" ht="15" hidden="1" x14ac:dyDescent="0.25">
      <c r="A149" s="170"/>
      <c r="B149" s="170"/>
      <c r="C149" s="170"/>
      <c r="D149" s="170"/>
      <c r="E149" s="170"/>
      <c r="F149" s="170"/>
      <c r="G149" s="170"/>
    </row>
    <row r="150" spans="1:7" ht="15" hidden="1" x14ac:dyDescent="0.25">
      <c r="A150" s="170"/>
      <c r="B150" s="170"/>
      <c r="C150" s="170"/>
      <c r="D150" s="170"/>
      <c r="E150" s="170"/>
      <c r="F150" s="170"/>
      <c r="G150" s="170"/>
    </row>
    <row r="151" spans="1:7" ht="15" hidden="1" x14ac:dyDescent="0.25">
      <c r="A151" s="170"/>
      <c r="B151" s="170"/>
      <c r="C151" s="170"/>
      <c r="D151" s="170"/>
      <c r="E151" s="170"/>
      <c r="F151" s="170"/>
      <c r="G151" s="170"/>
    </row>
    <row r="152" spans="1:7" ht="15" hidden="1" x14ac:dyDescent="0.25">
      <c r="A152" s="170"/>
      <c r="B152" s="170"/>
      <c r="C152" s="170"/>
      <c r="D152" s="170"/>
      <c r="E152" s="170"/>
      <c r="F152" s="170"/>
      <c r="G152" s="170"/>
    </row>
    <row r="153" spans="1:7" ht="15" hidden="1" x14ac:dyDescent="0.25">
      <c r="A153" s="170"/>
      <c r="B153" s="170"/>
      <c r="C153" s="170"/>
      <c r="D153" s="170"/>
      <c r="E153" s="170"/>
      <c r="F153" s="170"/>
      <c r="G153" s="170"/>
    </row>
    <row r="154" spans="1:7" ht="15" hidden="1" x14ac:dyDescent="0.25">
      <c r="A154" s="170"/>
      <c r="B154" s="170"/>
      <c r="C154" s="170"/>
      <c r="D154" s="170"/>
      <c r="E154" s="170"/>
      <c r="F154" s="170"/>
      <c r="G154" s="170"/>
    </row>
    <row r="155" spans="1:7" ht="15" hidden="1" x14ac:dyDescent="0.25">
      <c r="A155" s="170"/>
      <c r="B155" s="170"/>
      <c r="C155" s="170"/>
      <c r="D155" s="170"/>
      <c r="E155" s="170"/>
      <c r="F155" s="170"/>
      <c r="G155" s="170"/>
    </row>
    <row r="156" spans="1:7" ht="15" hidden="1" x14ac:dyDescent="0.25">
      <c r="A156" s="170"/>
      <c r="B156" s="170"/>
      <c r="C156" s="170"/>
      <c r="D156" s="170"/>
      <c r="E156" s="170"/>
      <c r="F156" s="170"/>
      <c r="G156" s="170"/>
    </row>
    <row r="157" spans="1:7" ht="15" hidden="1" x14ac:dyDescent="0.25">
      <c r="A157" s="170"/>
      <c r="B157" s="170"/>
      <c r="C157" s="170"/>
      <c r="D157" s="170"/>
      <c r="E157" s="170"/>
      <c r="F157" s="170"/>
      <c r="G157" s="170"/>
    </row>
    <row r="158" spans="1:7" ht="15" hidden="1" x14ac:dyDescent="0.25">
      <c r="A158" s="170"/>
      <c r="B158" s="170"/>
      <c r="C158" s="170"/>
      <c r="D158" s="170"/>
      <c r="E158" s="170"/>
      <c r="F158" s="170"/>
      <c r="G158" s="170"/>
    </row>
    <row r="159" spans="1:7" ht="15" hidden="1" x14ac:dyDescent="0.25">
      <c r="A159" s="170"/>
      <c r="B159" s="170"/>
      <c r="C159" s="170"/>
      <c r="D159" s="170"/>
      <c r="E159" s="170"/>
      <c r="F159" s="170"/>
      <c r="G159" s="170"/>
    </row>
    <row r="160" spans="1:7" ht="15" hidden="1" x14ac:dyDescent="0.25">
      <c r="A160" s="170"/>
      <c r="B160" s="170"/>
      <c r="C160" s="170"/>
      <c r="D160" s="170"/>
      <c r="E160" s="170"/>
      <c r="F160" s="170"/>
      <c r="G160" s="170"/>
    </row>
    <row r="161" spans="1:7" ht="15" hidden="1" x14ac:dyDescent="0.25">
      <c r="A161" s="170"/>
      <c r="B161" s="170"/>
      <c r="C161" s="170"/>
      <c r="D161" s="170"/>
      <c r="E161" s="170"/>
      <c r="F161" s="170"/>
      <c r="G161" s="170"/>
    </row>
    <row r="162" spans="1:7" ht="15" hidden="1" x14ac:dyDescent="0.25">
      <c r="A162" s="170"/>
      <c r="B162" s="170"/>
      <c r="C162" s="170"/>
      <c r="D162" s="170"/>
      <c r="E162" s="170"/>
      <c r="F162" s="170"/>
      <c r="G162" s="170"/>
    </row>
    <row r="163" spans="1:7" ht="15" hidden="1" x14ac:dyDescent="0.25">
      <c r="A163" s="170"/>
      <c r="B163" s="170"/>
      <c r="C163" s="170"/>
      <c r="D163" s="170"/>
      <c r="E163" s="170"/>
      <c r="F163" s="170"/>
      <c r="G163" s="170"/>
    </row>
    <row r="164" spans="1:7" ht="15" hidden="1" x14ac:dyDescent="0.25">
      <c r="A164" s="170"/>
      <c r="B164" s="170"/>
      <c r="C164" s="170"/>
      <c r="D164" s="170"/>
      <c r="E164" s="170"/>
      <c r="F164" s="170"/>
      <c r="G164" s="170"/>
    </row>
    <row r="165" spans="1:7" ht="15" hidden="1" x14ac:dyDescent="0.25">
      <c r="A165" s="170"/>
      <c r="B165" s="170"/>
      <c r="C165" s="170"/>
      <c r="D165" s="170"/>
      <c r="E165" s="170"/>
      <c r="F165" s="170"/>
      <c r="G165" s="170"/>
    </row>
    <row r="166" spans="1:7" ht="15" hidden="1" x14ac:dyDescent="0.25">
      <c r="A166" s="170"/>
      <c r="B166" s="170"/>
      <c r="C166" s="170"/>
      <c r="D166" s="170"/>
      <c r="E166" s="170"/>
      <c r="F166" s="170"/>
      <c r="G166" s="170"/>
    </row>
    <row r="167" spans="1:7" ht="15" hidden="1" x14ac:dyDescent="0.25">
      <c r="A167" s="170"/>
      <c r="B167" s="170"/>
      <c r="C167" s="170"/>
      <c r="D167" s="170"/>
      <c r="E167" s="170"/>
      <c r="F167" s="170"/>
      <c r="G167" s="170"/>
    </row>
    <row r="168" spans="1:7" ht="15" hidden="1" x14ac:dyDescent="0.25">
      <c r="A168" s="170"/>
      <c r="B168" s="170"/>
      <c r="C168" s="170"/>
      <c r="D168" s="170"/>
      <c r="E168" s="170"/>
      <c r="F168" s="170"/>
      <c r="G168" s="170"/>
    </row>
    <row r="169" spans="1:7" ht="15" hidden="1" x14ac:dyDescent="0.25">
      <c r="A169" s="170"/>
      <c r="B169" s="170"/>
      <c r="C169" s="170"/>
      <c r="D169" s="170"/>
      <c r="E169" s="170"/>
      <c r="F169" s="170"/>
      <c r="G169" s="170"/>
    </row>
    <row r="170" spans="1:7" ht="15" hidden="1" x14ac:dyDescent="0.25">
      <c r="A170" s="170"/>
      <c r="B170" s="170"/>
      <c r="C170" s="170"/>
      <c r="D170" s="170"/>
      <c r="E170" s="170"/>
      <c r="F170" s="170"/>
      <c r="G170" s="170"/>
    </row>
    <row r="171" spans="1:7" ht="15" hidden="1" x14ac:dyDescent="0.25">
      <c r="A171" s="170"/>
      <c r="B171" s="170"/>
      <c r="C171" s="170"/>
      <c r="D171" s="170"/>
      <c r="E171" s="170"/>
      <c r="F171" s="170"/>
      <c r="G171" s="170"/>
    </row>
    <row r="172" spans="1:7" ht="15" hidden="1" x14ac:dyDescent="0.25">
      <c r="A172" s="170"/>
      <c r="B172" s="170"/>
      <c r="C172" s="170"/>
      <c r="D172" s="170"/>
      <c r="E172" s="170"/>
      <c r="F172" s="170"/>
      <c r="G172" s="170"/>
    </row>
    <row r="173" spans="1:7" ht="15" hidden="1" x14ac:dyDescent="0.25">
      <c r="A173" s="170"/>
      <c r="B173" s="170"/>
      <c r="C173" s="170"/>
      <c r="D173" s="170"/>
      <c r="E173" s="170"/>
      <c r="F173" s="170"/>
      <c r="G173" s="170"/>
    </row>
    <row r="174" spans="1:7" ht="15" hidden="1" x14ac:dyDescent="0.25">
      <c r="A174" s="170"/>
      <c r="B174" s="170"/>
      <c r="C174" s="170"/>
      <c r="D174" s="170"/>
      <c r="E174" s="170"/>
      <c r="F174" s="170"/>
      <c r="G174" s="170"/>
    </row>
    <row r="175" spans="1:7" ht="15" hidden="1" x14ac:dyDescent="0.25">
      <c r="A175" s="170"/>
      <c r="B175" s="170"/>
      <c r="C175" s="170"/>
      <c r="D175" s="170"/>
      <c r="E175" s="170"/>
      <c r="F175" s="170"/>
      <c r="G175" s="170"/>
    </row>
    <row r="176" spans="1:7" ht="15" hidden="1" x14ac:dyDescent="0.25">
      <c r="A176" s="170"/>
      <c r="B176" s="170"/>
      <c r="C176" s="170"/>
      <c r="D176" s="170"/>
      <c r="E176" s="170"/>
      <c r="F176" s="170"/>
      <c r="G176" s="170"/>
    </row>
    <row r="177" spans="1:7" ht="15" hidden="1" x14ac:dyDescent="0.25">
      <c r="A177" s="170"/>
      <c r="B177" s="170"/>
      <c r="C177" s="170"/>
      <c r="D177" s="170"/>
      <c r="E177" s="170"/>
      <c r="F177" s="170"/>
      <c r="G177" s="170"/>
    </row>
    <row r="178" spans="1:7" ht="15" hidden="1" x14ac:dyDescent="0.25">
      <c r="A178" s="170"/>
      <c r="B178" s="170"/>
      <c r="C178" s="170"/>
      <c r="D178" s="170"/>
      <c r="E178" s="170"/>
      <c r="F178" s="170"/>
      <c r="G178" s="170"/>
    </row>
    <row r="179" spans="1:7" ht="15" hidden="1" x14ac:dyDescent="0.25">
      <c r="A179" s="170"/>
      <c r="B179" s="170"/>
      <c r="C179" s="170"/>
      <c r="D179" s="170"/>
      <c r="E179" s="170"/>
      <c r="F179" s="170"/>
      <c r="G179" s="170"/>
    </row>
    <row r="180" spans="1:7" ht="15" hidden="1" x14ac:dyDescent="0.25">
      <c r="A180" s="170"/>
      <c r="B180" s="170"/>
      <c r="C180" s="170"/>
      <c r="D180" s="170"/>
      <c r="E180" s="170"/>
      <c r="F180" s="170"/>
      <c r="G180" s="170"/>
    </row>
    <row r="181" spans="1:7" ht="15" hidden="1" x14ac:dyDescent="0.25">
      <c r="A181" s="170"/>
      <c r="B181" s="170"/>
      <c r="C181" s="170"/>
      <c r="D181" s="170"/>
      <c r="E181" s="170"/>
      <c r="F181" s="170"/>
      <c r="G181" s="170"/>
    </row>
    <row r="182" spans="1:7" ht="15" hidden="1" x14ac:dyDescent="0.25">
      <c r="A182" s="170"/>
      <c r="B182" s="170"/>
      <c r="C182" s="170"/>
      <c r="D182" s="170"/>
      <c r="E182" s="170"/>
      <c r="F182" s="170"/>
      <c r="G182" s="170"/>
    </row>
    <row r="183" spans="1:7" ht="15" hidden="1" x14ac:dyDescent="0.25">
      <c r="A183" s="170"/>
      <c r="B183" s="170"/>
      <c r="C183" s="170"/>
      <c r="D183" s="170"/>
      <c r="E183" s="170"/>
      <c r="F183" s="170"/>
      <c r="G183" s="170"/>
    </row>
    <row r="184" spans="1:7" ht="15" hidden="1" x14ac:dyDescent="0.25">
      <c r="A184" s="170"/>
      <c r="B184" s="170"/>
      <c r="C184" s="170"/>
      <c r="D184" s="170"/>
      <c r="E184" s="170"/>
      <c r="F184" s="170"/>
      <c r="G184" s="170"/>
    </row>
    <row r="185" spans="1:7" ht="15" hidden="1" x14ac:dyDescent="0.25">
      <c r="A185" s="170"/>
      <c r="B185" s="170"/>
      <c r="C185" s="170"/>
      <c r="D185" s="170"/>
      <c r="E185" s="170"/>
      <c r="F185" s="170"/>
      <c r="G185" s="170"/>
    </row>
    <row r="186" spans="1:7" ht="15" hidden="1" x14ac:dyDescent="0.25">
      <c r="A186" s="170"/>
      <c r="B186" s="170"/>
      <c r="C186" s="170"/>
      <c r="D186" s="170"/>
      <c r="E186" s="170"/>
      <c r="F186" s="170"/>
      <c r="G186" s="170"/>
    </row>
    <row r="187" spans="1:7" ht="15" hidden="1" x14ac:dyDescent="0.25">
      <c r="A187" s="170"/>
      <c r="B187" s="170"/>
      <c r="C187" s="170"/>
      <c r="D187" s="170"/>
      <c r="E187" s="170"/>
      <c r="F187" s="170"/>
      <c r="G187" s="170"/>
    </row>
    <row r="188" spans="1:7" ht="15" hidden="1" x14ac:dyDescent="0.25">
      <c r="A188" s="170"/>
      <c r="B188" s="170"/>
      <c r="C188" s="170"/>
      <c r="D188" s="170"/>
      <c r="E188" s="170"/>
      <c r="F188" s="170"/>
      <c r="G188" s="170"/>
    </row>
    <row r="189" spans="1:7" ht="15" hidden="1" x14ac:dyDescent="0.25">
      <c r="A189" s="170"/>
      <c r="B189" s="170"/>
      <c r="C189" s="170"/>
      <c r="D189" s="170"/>
      <c r="E189" s="170"/>
      <c r="F189" s="170"/>
      <c r="G189" s="170"/>
    </row>
    <row r="190" spans="1:7" ht="15" hidden="1" x14ac:dyDescent="0.25">
      <c r="A190" s="170"/>
      <c r="B190" s="170"/>
      <c r="C190" s="170"/>
      <c r="D190" s="170"/>
      <c r="E190" s="170"/>
      <c r="F190" s="170"/>
      <c r="G190" s="170"/>
    </row>
    <row r="191" spans="1:7" ht="15" hidden="1" x14ac:dyDescent="0.25">
      <c r="A191" s="170"/>
      <c r="B191" s="170"/>
      <c r="C191" s="170"/>
      <c r="D191" s="170"/>
      <c r="E191" s="170"/>
      <c r="F191" s="170"/>
      <c r="G191" s="170"/>
    </row>
    <row r="192" spans="1:7" ht="15" hidden="1" x14ac:dyDescent="0.25">
      <c r="A192" s="170"/>
      <c r="B192" s="170"/>
      <c r="C192" s="170"/>
      <c r="D192" s="170"/>
      <c r="E192" s="170"/>
      <c r="F192" s="170"/>
      <c r="G192" s="170"/>
    </row>
    <row r="193" spans="1:7" ht="15" hidden="1" x14ac:dyDescent="0.25">
      <c r="A193" s="170"/>
      <c r="B193" s="170"/>
      <c r="C193" s="170"/>
      <c r="D193" s="170"/>
      <c r="E193" s="170"/>
      <c r="F193" s="170"/>
      <c r="G193" s="170"/>
    </row>
    <row r="194" spans="1:7" ht="15" hidden="1" x14ac:dyDescent="0.25">
      <c r="A194" s="170"/>
      <c r="B194" s="170"/>
      <c r="C194" s="170"/>
      <c r="D194" s="170"/>
      <c r="E194" s="170"/>
      <c r="F194" s="170"/>
      <c r="G194" s="170"/>
    </row>
    <row r="195" spans="1:7" ht="15" hidden="1" x14ac:dyDescent="0.25">
      <c r="A195" s="170"/>
      <c r="B195" s="170"/>
      <c r="C195" s="170"/>
      <c r="D195" s="170"/>
      <c r="E195" s="170"/>
      <c r="F195" s="170"/>
      <c r="G195" s="170"/>
    </row>
    <row r="196" spans="1:7" ht="15" hidden="1" x14ac:dyDescent="0.25">
      <c r="A196" s="170"/>
      <c r="B196" s="170"/>
      <c r="C196" s="170"/>
      <c r="D196" s="170"/>
      <c r="E196" s="170"/>
      <c r="F196" s="170"/>
      <c r="G196" s="170"/>
    </row>
    <row r="197" spans="1:7" ht="15" hidden="1" x14ac:dyDescent="0.25">
      <c r="A197" s="170"/>
      <c r="B197" s="170"/>
      <c r="C197" s="170"/>
      <c r="D197" s="170"/>
      <c r="E197" s="170"/>
      <c r="F197" s="170"/>
      <c r="G197" s="170"/>
    </row>
    <row r="198" spans="1:7" ht="15" hidden="1" x14ac:dyDescent="0.25">
      <c r="A198" s="170"/>
      <c r="B198" s="170"/>
      <c r="C198" s="170"/>
      <c r="D198" s="170"/>
      <c r="E198" s="170"/>
      <c r="F198" s="170"/>
      <c r="G198" s="170"/>
    </row>
    <row r="199" spans="1:7" ht="15" hidden="1" x14ac:dyDescent="0.25">
      <c r="A199" s="170"/>
      <c r="B199" s="170"/>
      <c r="C199" s="170"/>
      <c r="D199" s="170"/>
      <c r="E199" s="170"/>
      <c r="F199" s="170"/>
      <c r="G199" s="170"/>
    </row>
    <row r="200" spans="1:7" ht="15" hidden="1" x14ac:dyDescent="0.25">
      <c r="A200" s="170"/>
      <c r="B200" s="170"/>
      <c r="C200" s="170"/>
      <c r="D200" s="170"/>
      <c r="E200" s="170"/>
      <c r="F200" s="170"/>
      <c r="G200" s="170"/>
    </row>
    <row r="201" spans="1:7" ht="15" hidden="1" x14ac:dyDescent="0.25">
      <c r="A201" s="170"/>
      <c r="B201" s="170"/>
      <c r="C201" s="170"/>
      <c r="D201" s="170"/>
      <c r="E201" s="170"/>
      <c r="F201" s="170"/>
      <c r="G201" s="170"/>
    </row>
    <row r="202" spans="1:7" ht="15" hidden="1" x14ac:dyDescent="0.25">
      <c r="A202" s="170"/>
      <c r="B202" s="170"/>
      <c r="C202" s="170"/>
      <c r="D202" s="170"/>
      <c r="E202" s="170"/>
      <c r="F202" s="170"/>
      <c r="G202" s="170"/>
    </row>
    <row r="203" spans="1:7" ht="15" hidden="1" x14ac:dyDescent="0.25">
      <c r="A203" s="170"/>
      <c r="B203" s="170"/>
      <c r="C203" s="170"/>
      <c r="D203" s="170"/>
      <c r="E203" s="170"/>
      <c r="F203" s="170"/>
      <c r="G203" s="170"/>
    </row>
    <row r="204" spans="1:7" ht="15" hidden="1" x14ac:dyDescent="0.25">
      <c r="A204" s="170"/>
      <c r="B204" s="170"/>
      <c r="C204" s="170"/>
      <c r="D204" s="170"/>
      <c r="E204" s="170"/>
      <c r="F204" s="170"/>
      <c r="G204" s="170"/>
    </row>
    <row r="205" spans="1:7" ht="15" hidden="1" x14ac:dyDescent="0.25">
      <c r="A205" s="170"/>
      <c r="B205" s="170"/>
      <c r="C205" s="170"/>
      <c r="D205" s="170"/>
      <c r="E205" s="170"/>
      <c r="F205" s="170"/>
      <c r="G205" s="170"/>
    </row>
    <row r="206" spans="1:7" ht="15" hidden="1" x14ac:dyDescent="0.25">
      <c r="A206" s="170"/>
      <c r="B206" s="170"/>
      <c r="C206" s="170"/>
      <c r="D206" s="170"/>
      <c r="E206" s="170"/>
      <c r="F206" s="170"/>
      <c r="G206" s="170"/>
    </row>
    <row r="207" spans="1:7" ht="15" hidden="1" x14ac:dyDescent="0.25">
      <c r="A207" s="170"/>
      <c r="B207" s="170"/>
      <c r="C207" s="170"/>
      <c r="D207" s="170"/>
      <c r="E207" s="170"/>
      <c r="F207" s="170"/>
      <c r="G207" s="170"/>
    </row>
    <row r="208" spans="1:7" ht="15" hidden="1" x14ac:dyDescent="0.25">
      <c r="A208" s="170"/>
      <c r="B208" s="170"/>
      <c r="C208" s="170"/>
      <c r="D208" s="170"/>
      <c r="E208" s="170"/>
      <c r="F208" s="170"/>
      <c r="G208" s="170"/>
    </row>
    <row r="209" spans="1:7" ht="15" hidden="1" x14ac:dyDescent="0.25">
      <c r="A209" s="170"/>
      <c r="B209" s="170"/>
      <c r="C209" s="170"/>
      <c r="D209" s="170"/>
      <c r="E209" s="170"/>
      <c r="F209" s="170"/>
      <c r="G209" s="170"/>
    </row>
    <row r="210" spans="1:7" ht="15" hidden="1" x14ac:dyDescent="0.25">
      <c r="A210" s="170"/>
      <c r="B210" s="170"/>
      <c r="C210" s="170"/>
      <c r="D210" s="170"/>
      <c r="E210" s="170"/>
      <c r="F210" s="170"/>
      <c r="G210" s="170"/>
    </row>
    <row r="211" spans="1:7" ht="15" hidden="1" x14ac:dyDescent="0.25">
      <c r="A211" s="170"/>
      <c r="B211" s="170"/>
      <c r="C211" s="170"/>
      <c r="D211" s="170"/>
      <c r="E211" s="170"/>
      <c r="F211" s="170"/>
      <c r="G211" s="170"/>
    </row>
    <row r="212" spans="1:7" ht="15" hidden="1" x14ac:dyDescent="0.25">
      <c r="A212" s="170"/>
      <c r="B212" s="170"/>
      <c r="C212" s="170"/>
      <c r="D212" s="170"/>
      <c r="E212" s="170"/>
      <c r="F212" s="170"/>
      <c r="G212" s="170"/>
    </row>
    <row r="213" spans="1:7" ht="15" hidden="1" x14ac:dyDescent="0.25">
      <c r="A213" s="170"/>
      <c r="B213" s="170"/>
      <c r="C213" s="170"/>
      <c r="D213" s="170"/>
      <c r="E213" s="170"/>
      <c r="F213" s="170"/>
      <c r="G213" s="170"/>
    </row>
    <row r="214" spans="1:7" ht="15" hidden="1" x14ac:dyDescent="0.25">
      <c r="A214" s="170"/>
      <c r="B214" s="170"/>
      <c r="C214" s="170"/>
      <c r="D214" s="170"/>
      <c r="E214" s="170"/>
      <c r="F214" s="170"/>
      <c r="G214" s="170"/>
    </row>
    <row r="215" spans="1:7" ht="15" hidden="1" x14ac:dyDescent="0.25">
      <c r="A215" s="170"/>
      <c r="B215" s="170"/>
      <c r="C215" s="170"/>
      <c r="D215" s="170"/>
      <c r="E215" s="170"/>
      <c r="F215" s="170"/>
      <c r="G215" s="170"/>
    </row>
    <row r="216" spans="1:7" ht="15" hidden="1" x14ac:dyDescent="0.25">
      <c r="A216" s="170"/>
      <c r="B216" s="170"/>
      <c r="C216" s="170"/>
      <c r="D216" s="170"/>
      <c r="E216" s="170"/>
      <c r="F216" s="170"/>
      <c r="G216" s="170"/>
    </row>
    <row r="217" spans="1:7" ht="15" hidden="1" x14ac:dyDescent="0.25">
      <c r="A217" s="170"/>
      <c r="B217" s="170"/>
      <c r="C217" s="170"/>
      <c r="D217" s="170"/>
      <c r="E217" s="170"/>
      <c r="F217" s="170"/>
      <c r="G217" s="170"/>
    </row>
    <row r="218" spans="1:7" ht="15" hidden="1" x14ac:dyDescent="0.25">
      <c r="A218" s="170"/>
      <c r="B218" s="170"/>
      <c r="C218" s="170"/>
      <c r="D218" s="170"/>
      <c r="E218" s="170"/>
      <c r="F218" s="170"/>
      <c r="G218" s="170"/>
    </row>
    <row r="219" spans="1:7" ht="15" hidden="1" x14ac:dyDescent="0.25">
      <c r="A219" s="170"/>
      <c r="B219" s="170"/>
      <c r="C219" s="170"/>
      <c r="D219" s="170"/>
      <c r="E219" s="170"/>
      <c r="F219" s="170"/>
      <c r="G219" s="170"/>
    </row>
    <row r="220" spans="1:7" ht="15" hidden="1" x14ac:dyDescent="0.25">
      <c r="A220" s="170"/>
      <c r="B220" s="170"/>
      <c r="C220" s="170"/>
      <c r="D220" s="170"/>
      <c r="E220" s="170"/>
      <c r="F220" s="170"/>
      <c r="G220" s="170"/>
    </row>
    <row r="221" spans="1:7" ht="15" hidden="1" x14ac:dyDescent="0.25">
      <c r="A221" s="170"/>
      <c r="B221" s="170"/>
      <c r="C221" s="170"/>
      <c r="D221" s="170"/>
      <c r="E221" s="170"/>
      <c r="F221" s="170"/>
      <c r="G221" s="170"/>
    </row>
    <row r="222" spans="1:7" ht="15" hidden="1" x14ac:dyDescent="0.25">
      <c r="A222" s="170"/>
      <c r="B222" s="170"/>
      <c r="C222" s="170"/>
      <c r="D222" s="170"/>
      <c r="E222" s="170"/>
      <c r="F222" s="170"/>
      <c r="G222" s="170"/>
    </row>
    <row r="223" spans="1:7" ht="15" hidden="1" x14ac:dyDescent="0.25">
      <c r="A223" s="170"/>
      <c r="B223" s="170"/>
      <c r="C223" s="170"/>
      <c r="D223" s="170"/>
      <c r="E223" s="170"/>
      <c r="F223" s="170"/>
      <c r="G223" s="170"/>
    </row>
    <row r="224" spans="1:7" ht="15" hidden="1" x14ac:dyDescent="0.25">
      <c r="A224" s="170"/>
      <c r="B224" s="170"/>
      <c r="C224" s="170"/>
      <c r="D224" s="170"/>
      <c r="E224" s="170"/>
      <c r="F224" s="170"/>
      <c r="G224" s="170"/>
    </row>
    <row r="225" spans="1:7" ht="15" hidden="1" x14ac:dyDescent="0.25">
      <c r="A225" s="170"/>
      <c r="B225" s="170"/>
      <c r="C225" s="170"/>
      <c r="D225" s="170"/>
      <c r="E225" s="170"/>
      <c r="F225" s="170"/>
      <c r="G225" s="170"/>
    </row>
    <row r="226" spans="1:7" ht="15" hidden="1" x14ac:dyDescent="0.25">
      <c r="A226" s="170"/>
      <c r="B226" s="170"/>
      <c r="C226" s="170"/>
      <c r="D226" s="170"/>
      <c r="E226" s="170"/>
      <c r="F226" s="170"/>
      <c r="G226" s="170"/>
    </row>
    <row r="227" spans="1:7" ht="15" hidden="1" x14ac:dyDescent="0.25">
      <c r="A227" s="170"/>
      <c r="B227" s="170"/>
      <c r="C227" s="170"/>
      <c r="D227" s="170"/>
      <c r="E227" s="170"/>
      <c r="F227" s="170"/>
      <c r="G227" s="170"/>
    </row>
    <row r="228" spans="1:7" ht="15" hidden="1" x14ac:dyDescent="0.25">
      <c r="A228" s="170"/>
      <c r="B228" s="170"/>
      <c r="C228" s="170"/>
      <c r="D228" s="170"/>
      <c r="E228" s="170"/>
      <c r="F228" s="170"/>
      <c r="G228" s="170"/>
    </row>
    <row r="229" spans="1:7" ht="15" hidden="1" x14ac:dyDescent="0.25">
      <c r="A229" s="170"/>
      <c r="B229" s="170"/>
      <c r="C229" s="170"/>
      <c r="D229" s="170"/>
      <c r="E229" s="170"/>
      <c r="F229" s="170"/>
      <c r="G229" s="170"/>
    </row>
    <row r="230" spans="1:7" ht="15" hidden="1" x14ac:dyDescent="0.25">
      <c r="A230" s="170"/>
      <c r="B230" s="170"/>
      <c r="C230" s="170"/>
      <c r="D230" s="170"/>
      <c r="E230" s="170"/>
      <c r="F230" s="170"/>
      <c r="G230" s="170"/>
    </row>
    <row r="231" spans="1:7" ht="15" hidden="1" x14ac:dyDescent="0.25">
      <c r="A231" s="170"/>
      <c r="B231" s="170"/>
      <c r="C231" s="170"/>
      <c r="D231" s="170"/>
      <c r="E231" s="170"/>
      <c r="F231" s="170"/>
      <c r="G231" s="170"/>
    </row>
    <row r="232" spans="1:7" ht="15" hidden="1" x14ac:dyDescent="0.25">
      <c r="A232" s="170"/>
      <c r="B232" s="170"/>
      <c r="C232" s="170"/>
      <c r="D232" s="170"/>
      <c r="E232" s="170"/>
      <c r="F232" s="170"/>
      <c r="G232" s="170"/>
    </row>
    <row r="233" spans="1:7" ht="15" hidden="1" x14ac:dyDescent="0.25">
      <c r="A233" s="170"/>
      <c r="B233" s="170"/>
      <c r="C233" s="170"/>
      <c r="D233" s="170"/>
      <c r="E233" s="170"/>
      <c r="F233" s="170"/>
      <c r="G233" s="170"/>
    </row>
    <row r="234" spans="1:7" ht="15" hidden="1" x14ac:dyDescent="0.25">
      <c r="A234" s="170"/>
      <c r="B234" s="170"/>
      <c r="C234" s="170"/>
      <c r="D234" s="170"/>
      <c r="E234" s="170"/>
      <c r="F234" s="170"/>
      <c r="G234" s="170"/>
    </row>
    <row r="235" spans="1:7" ht="15" hidden="1" x14ac:dyDescent="0.25">
      <c r="A235" s="170"/>
      <c r="B235" s="170"/>
      <c r="C235" s="170"/>
      <c r="D235" s="170"/>
      <c r="E235" s="170"/>
      <c r="F235" s="170"/>
      <c r="G235" s="170"/>
    </row>
    <row r="236" spans="1:7" ht="15" hidden="1" x14ac:dyDescent="0.25">
      <c r="A236" s="170"/>
      <c r="B236" s="170"/>
      <c r="C236" s="170"/>
      <c r="D236" s="170"/>
      <c r="E236" s="170"/>
      <c r="F236" s="170"/>
      <c r="G236" s="170"/>
    </row>
    <row r="237" spans="1:7" ht="15" hidden="1" x14ac:dyDescent="0.25">
      <c r="A237" s="170"/>
      <c r="B237" s="170"/>
      <c r="C237" s="170"/>
      <c r="D237" s="170"/>
      <c r="E237" s="170"/>
      <c r="F237" s="170"/>
      <c r="G237" s="170"/>
    </row>
    <row r="238" spans="1:7" ht="15" hidden="1" x14ac:dyDescent="0.25">
      <c r="A238" s="170"/>
      <c r="B238" s="170"/>
      <c r="C238" s="170"/>
      <c r="D238" s="170"/>
      <c r="E238" s="170"/>
      <c r="F238" s="170"/>
      <c r="G238" s="170"/>
    </row>
    <row r="239" spans="1:7" ht="15" hidden="1" x14ac:dyDescent="0.25">
      <c r="A239" s="170"/>
      <c r="B239" s="170"/>
      <c r="C239" s="170"/>
      <c r="D239" s="170"/>
      <c r="E239" s="170"/>
      <c r="F239" s="170"/>
      <c r="G239" s="170"/>
    </row>
    <row r="240" spans="1:7" ht="15" hidden="1" x14ac:dyDescent="0.25">
      <c r="A240" s="170"/>
      <c r="B240" s="170"/>
      <c r="C240" s="170"/>
      <c r="D240" s="170"/>
      <c r="E240" s="170"/>
      <c r="F240" s="170"/>
      <c r="G240" s="170"/>
    </row>
    <row r="241" spans="1:7" ht="15" hidden="1" x14ac:dyDescent="0.25">
      <c r="A241" s="170"/>
      <c r="B241" s="170"/>
      <c r="C241" s="170"/>
      <c r="D241" s="170"/>
      <c r="E241" s="170"/>
      <c r="F241" s="170"/>
      <c r="G241" s="170"/>
    </row>
    <row r="242" spans="1:7" ht="15" hidden="1" x14ac:dyDescent="0.25">
      <c r="A242" s="170"/>
      <c r="B242" s="170"/>
      <c r="C242" s="170"/>
      <c r="D242" s="170"/>
      <c r="E242" s="170"/>
      <c r="F242" s="170"/>
      <c r="G242" s="170"/>
    </row>
    <row r="243" spans="1:7" ht="15" hidden="1" x14ac:dyDescent="0.25">
      <c r="A243" s="170"/>
      <c r="B243" s="170"/>
      <c r="C243" s="170"/>
      <c r="D243" s="170"/>
      <c r="E243" s="170"/>
      <c r="F243" s="170"/>
      <c r="G243" s="170"/>
    </row>
    <row r="244" spans="1:7" ht="15" hidden="1" x14ac:dyDescent="0.25">
      <c r="A244" s="170"/>
      <c r="B244" s="170"/>
      <c r="C244" s="170"/>
      <c r="D244" s="170"/>
      <c r="E244" s="170"/>
      <c r="F244" s="170"/>
      <c r="G244" s="170"/>
    </row>
    <row r="245" spans="1:7" ht="15" hidden="1" x14ac:dyDescent="0.25">
      <c r="A245" s="170"/>
      <c r="B245" s="170"/>
      <c r="C245" s="170"/>
      <c r="D245" s="170"/>
      <c r="E245" s="170"/>
      <c r="F245" s="170"/>
      <c r="G245" s="170"/>
    </row>
    <row r="246" spans="1:7" ht="15" hidden="1" x14ac:dyDescent="0.25">
      <c r="A246" s="170"/>
      <c r="B246" s="170"/>
      <c r="C246" s="170"/>
      <c r="D246" s="170"/>
      <c r="E246" s="170"/>
      <c r="F246" s="170"/>
      <c r="G246" s="170"/>
    </row>
    <row r="247" spans="1:7" ht="15" hidden="1" x14ac:dyDescent="0.25">
      <c r="A247" s="170"/>
      <c r="B247" s="170"/>
      <c r="C247" s="170"/>
      <c r="D247" s="170"/>
      <c r="E247" s="170"/>
      <c r="F247" s="170"/>
      <c r="G247" s="170"/>
    </row>
    <row r="248" spans="1:7" ht="15" hidden="1" x14ac:dyDescent="0.25">
      <c r="A248" s="170"/>
      <c r="B248" s="170"/>
      <c r="C248" s="170"/>
      <c r="D248" s="170"/>
      <c r="E248" s="170"/>
      <c r="F248" s="170"/>
      <c r="G248" s="170"/>
    </row>
    <row r="249" spans="1:7" ht="15" hidden="1" x14ac:dyDescent="0.25">
      <c r="A249" s="170"/>
      <c r="B249" s="170"/>
      <c r="C249" s="170"/>
      <c r="D249" s="170"/>
      <c r="E249" s="170"/>
      <c r="F249" s="170"/>
      <c r="G249" s="170"/>
    </row>
    <row r="250" spans="1:7" ht="15" hidden="1" x14ac:dyDescent="0.25">
      <c r="A250" s="170"/>
      <c r="B250" s="170"/>
      <c r="C250" s="170"/>
      <c r="D250" s="170"/>
      <c r="E250" s="170"/>
      <c r="F250" s="170"/>
      <c r="G250" s="170"/>
    </row>
    <row r="251" spans="1:7" ht="15" hidden="1" x14ac:dyDescent="0.25">
      <c r="A251" s="170"/>
      <c r="B251" s="170"/>
      <c r="C251" s="170"/>
      <c r="D251" s="170"/>
      <c r="E251" s="170"/>
      <c r="F251" s="170"/>
      <c r="G251" s="170"/>
    </row>
    <row r="252" spans="1:7" ht="15" hidden="1" x14ac:dyDescent="0.25">
      <c r="A252" s="170"/>
      <c r="B252" s="170"/>
      <c r="C252" s="170"/>
      <c r="D252" s="170"/>
      <c r="E252" s="170"/>
      <c r="F252" s="170"/>
      <c r="G252" s="170"/>
    </row>
    <row r="253" spans="1:7" ht="15" hidden="1" x14ac:dyDescent="0.25">
      <c r="A253" s="170"/>
      <c r="B253" s="170"/>
      <c r="C253" s="170"/>
      <c r="D253" s="170"/>
      <c r="E253" s="170"/>
      <c r="F253" s="170"/>
      <c r="G253" s="170"/>
    </row>
    <row r="254" spans="1:7" ht="15" hidden="1" x14ac:dyDescent="0.25">
      <c r="A254" s="170"/>
      <c r="B254" s="170"/>
      <c r="C254" s="170"/>
      <c r="D254" s="170"/>
      <c r="E254" s="170"/>
      <c r="F254" s="170"/>
      <c r="G254" s="170"/>
    </row>
    <row r="255" spans="1:7" ht="15" hidden="1" x14ac:dyDescent="0.25">
      <c r="A255" s="170"/>
      <c r="B255" s="170"/>
      <c r="C255" s="170"/>
      <c r="D255" s="170"/>
      <c r="E255" s="170"/>
      <c r="F255" s="170"/>
      <c r="G255" s="170"/>
    </row>
    <row r="256" spans="1:7" ht="15" hidden="1" x14ac:dyDescent="0.25">
      <c r="A256" s="170"/>
      <c r="B256" s="170"/>
      <c r="C256" s="170"/>
      <c r="D256" s="170"/>
      <c r="E256" s="170"/>
      <c r="F256" s="170"/>
      <c r="G256" s="170"/>
    </row>
    <row r="257" spans="1:7" ht="15" hidden="1" x14ac:dyDescent="0.25">
      <c r="A257" s="170"/>
      <c r="B257" s="170"/>
      <c r="C257" s="170"/>
      <c r="D257" s="170"/>
      <c r="E257" s="170"/>
      <c r="F257" s="170"/>
      <c r="G257" s="170"/>
    </row>
    <row r="258" spans="1:7" ht="15" hidden="1" x14ac:dyDescent="0.25">
      <c r="A258" s="170"/>
      <c r="B258" s="170"/>
      <c r="C258" s="170"/>
      <c r="D258" s="170"/>
      <c r="E258" s="170"/>
      <c r="F258" s="170"/>
      <c r="G258" s="170"/>
    </row>
    <row r="259" spans="1:7" ht="15" hidden="1" x14ac:dyDescent="0.25">
      <c r="A259" s="170"/>
      <c r="B259" s="170"/>
      <c r="C259" s="170"/>
      <c r="D259" s="170"/>
      <c r="E259" s="170"/>
      <c r="F259" s="170"/>
      <c r="G259" s="170"/>
    </row>
    <row r="260" spans="1:7" ht="15" hidden="1" x14ac:dyDescent="0.25">
      <c r="A260" s="170"/>
      <c r="B260" s="170"/>
      <c r="C260" s="170"/>
      <c r="D260" s="170"/>
      <c r="E260" s="170"/>
      <c r="F260" s="170"/>
      <c r="G260" s="170"/>
    </row>
    <row r="261" spans="1:7" ht="15" hidden="1" x14ac:dyDescent="0.25">
      <c r="A261" s="170"/>
      <c r="B261" s="170"/>
      <c r="C261" s="170"/>
      <c r="D261" s="170"/>
      <c r="E261" s="170"/>
      <c r="F261" s="170"/>
      <c r="G261" s="170"/>
    </row>
    <row r="262" spans="1:7" ht="15" hidden="1" x14ac:dyDescent="0.25">
      <c r="A262" s="170"/>
      <c r="B262" s="170"/>
      <c r="C262" s="170"/>
      <c r="D262" s="170"/>
      <c r="E262" s="170"/>
      <c r="F262" s="170"/>
      <c r="G262" s="170"/>
    </row>
    <row r="263" spans="1:7" ht="15" hidden="1" x14ac:dyDescent="0.25">
      <c r="A263" s="170"/>
      <c r="B263" s="170"/>
      <c r="C263" s="170"/>
      <c r="D263" s="170"/>
      <c r="E263" s="170"/>
      <c r="F263" s="170"/>
      <c r="G263" s="170"/>
    </row>
    <row r="264" spans="1:7" ht="15" hidden="1" x14ac:dyDescent="0.25">
      <c r="A264" s="170"/>
      <c r="B264" s="170"/>
      <c r="C264" s="170"/>
      <c r="D264" s="170"/>
      <c r="E264" s="170"/>
      <c r="F264" s="170"/>
      <c r="G264" s="170"/>
    </row>
    <row r="265" spans="1:7" ht="15" hidden="1" x14ac:dyDescent="0.25">
      <c r="A265" s="170"/>
      <c r="B265" s="170"/>
      <c r="C265" s="170"/>
      <c r="D265" s="170"/>
      <c r="E265" s="170"/>
      <c r="F265" s="170"/>
      <c r="G265" s="170"/>
    </row>
    <row r="266" spans="1:7" ht="15" hidden="1" x14ac:dyDescent="0.25">
      <c r="A266" s="170"/>
      <c r="B266" s="170"/>
      <c r="C266" s="170"/>
      <c r="D266" s="170"/>
      <c r="E266" s="170"/>
      <c r="F266" s="170"/>
      <c r="G266" s="170"/>
    </row>
    <row r="267" spans="1:7" ht="15" hidden="1" x14ac:dyDescent="0.25">
      <c r="A267" s="170"/>
      <c r="B267" s="170"/>
      <c r="C267" s="170"/>
      <c r="D267" s="170"/>
      <c r="E267" s="170"/>
      <c r="F267" s="170"/>
      <c r="G267" s="170"/>
    </row>
    <row r="268" spans="1:7" ht="15" hidden="1" x14ac:dyDescent="0.25">
      <c r="A268" s="170"/>
      <c r="B268" s="170"/>
      <c r="C268" s="170"/>
      <c r="D268" s="170"/>
      <c r="E268" s="170"/>
      <c r="F268" s="170"/>
      <c r="G268" s="170"/>
    </row>
    <row r="269" spans="1:7" ht="15" hidden="1" x14ac:dyDescent="0.25">
      <c r="A269" s="170"/>
      <c r="B269" s="170"/>
      <c r="C269" s="170"/>
      <c r="D269" s="170"/>
      <c r="E269" s="170"/>
      <c r="F269" s="170"/>
      <c r="G269" s="170"/>
    </row>
    <row r="270" spans="1:7" ht="15" hidden="1" x14ac:dyDescent="0.25">
      <c r="A270" s="170"/>
      <c r="B270" s="170"/>
      <c r="C270" s="170"/>
      <c r="D270" s="170"/>
      <c r="E270" s="170"/>
      <c r="F270" s="170"/>
      <c r="G270" s="170"/>
    </row>
    <row r="271" spans="1:7" ht="15" hidden="1" x14ac:dyDescent="0.25">
      <c r="A271" s="170"/>
      <c r="B271" s="170"/>
      <c r="C271" s="170"/>
      <c r="D271" s="170"/>
      <c r="E271" s="170"/>
      <c r="F271" s="170"/>
      <c r="G271" s="170"/>
    </row>
    <row r="272" spans="1:7" ht="15" hidden="1" x14ac:dyDescent="0.25">
      <c r="A272" s="170"/>
      <c r="B272" s="170"/>
      <c r="C272" s="170"/>
      <c r="D272" s="170"/>
      <c r="E272" s="170"/>
      <c r="F272" s="170"/>
      <c r="G272" s="170"/>
    </row>
    <row r="273" spans="1:7" ht="15" hidden="1" x14ac:dyDescent="0.25">
      <c r="A273" s="170"/>
      <c r="B273" s="170"/>
      <c r="C273" s="170"/>
      <c r="D273" s="170"/>
      <c r="E273" s="170"/>
      <c r="F273" s="170"/>
      <c r="G273" s="170"/>
    </row>
    <row r="274" spans="1:7" ht="15" hidden="1" x14ac:dyDescent="0.25">
      <c r="A274" s="170"/>
      <c r="B274" s="170"/>
      <c r="C274" s="170"/>
      <c r="D274" s="170"/>
      <c r="E274" s="170"/>
      <c r="F274" s="170"/>
      <c r="G274" s="170"/>
    </row>
    <row r="275" spans="1:7" ht="15" hidden="1" x14ac:dyDescent="0.25">
      <c r="A275" s="170"/>
      <c r="B275" s="170"/>
      <c r="C275" s="170"/>
      <c r="D275" s="170"/>
      <c r="E275" s="170"/>
      <c r="F275" s="170"/>
      <c r="G275" s="170"/>
    </row>
    <row r="276" spans="1:7" ht="15" hidden="1" x14ac:dyDescent="0.25">
      <c r="A276" s="170"/>
      <c r="B276" s="170"/>
      <c r="C276" s="170"/>
      <c r="D276" s="170"/>
      <c r="E276" s="170"/>
      <c r="F276" s="170"/>
      <c r="G276" s="170"/>
    </row>
    <row r="277" spans="1:7" ht="15" hidden="1" x14ac:dyDescent="0.25">
      <c r="A277" s="170"/>
      <c r="B277" s="170"/>
      <c r="C277" s="170"/>
      <c r="D277" s="170"/>
      <c r="E277" s="170"/>
      <c r="F277" s="170"/>
      <c r="G277" s="170"/>
    </row>
    <row r="278" spans="1:7" ht="15" hidden="1" x14ac:dyDescent="0.25">
      <c r="A278" s="170"/>
      <c r="B278" s="170"/>
      <c r="C278" s="170"/>
      <c r="D278" s="170"/>
      <c r="E278" s="170"/>
      <c r="F278" s="170"/>
      <c r="G278" s="170"/>
    </row>
    <row r="279" spans="1:7" ht="15" hidden="1" x14ac:dyDescent="0.25">
      <c r="A279" s="170"/>
      <c r="B279" s="170"/>
      <c r="C279" s="170"/>
      <c r="D279" s="170"/>
      <c r="E279" s="170"/>
      <c r="F279" s="170"/>
      <c r="G279" s="170"/>
    </row>
    <row r="280" spans="1:7" ht="15" hidden="1" x14ac:dyDescent="0.25">
      <c r="A280" s="170"/>
      <c r="B280" s="170"/>
      <c r="C280" s="170"/>
      <c r="D280" s="170"/>
      <c r="E280" s="170"/>
      <c r="F280" s="170"/>
      <c r="G280" s="170"/>
    </row>
    <row r="281" spans="1:7" ht="15" hidden="1" x14ac:dyDescent="0.25">
      <c r="A281" s="170"/>
      <c r="B281" s="170"/>
      <c r="C281" s="170"/>
      <c r="D281" s="170"/>
      <c r="E281" s="170"/>
      <c r="F281" s="170"/>
      <c r="G281" s="170"/>
    </row>
    <row r="282" spans="1:7" ht="15" hidden="1" x14ac:dyDescent="0.25">
      <c r="A282" s="170"/>
      <c r="B282" s="170"/>
      <c r="C282" s="170"/>
      <c r="D282" s="170"/>
      <c r="E282" s="170"/>
      <c r="F282" s="170"/>
      <c r="G282" s="170"/>
    </row>
    <row r="283" spans="1:7" ht="15" hidden="1" x14ac:dyDescent="0.25">
      <c r="A283" s="170"/>
      <c r="B283" s="170"/>
      <c r="C283" s="170"/>
      <c r="D283" s="170"/>
      <c r="E283" s="170"/>
      <c r="F283" s="170"/>
      <c r="G283" s="170"/>
    </row>
    <row r="284" spans="1:7" ht="15" hidden="1" x14ac:dyDescent="0.25">
      <c r="A284" s="170"/>
      <c r="B284" s="170"/>
      <c r="C284" s="170"/>
      <c r="D284" s="170"/>
      <c r="E284" s="170"/>
      <c r="F284" s="170"/>
      <c r="G284" s="170"/>
    </row>
    <row r="285" spans="1:7" ht="15" hidden="1" x14ac:dyDescent="0.25">
      <c r="A285" s="170"/>
      <c r="B285" s="170"/>
      <c r="C285" s="170"/>
      <c r="D285" s="170"/>
      <c r="E285" s="170"/>
      <c r="F285" s="170"/>
      <c r="G285" s="170"/>
    </row>
    <row r="286" spans="1:7" ht="15" hidden="1" x14ac:dyDescent="0.25">
      <c r="A286" s="170"/>
      <c r="B286" s="170"/>
      <c r="C286" s="170"/>
      <c r="D286" s="170"/>
      <c r="E286" s="170"/>
      <c r="F286" s="170"/>
      <c r="G286" s="170"/>
    </row>
    <row r="287" spans="1:7" ht="15" hidden="1" x14ac:dyDescent="0.25">
      <c r="A287" s="170"/>
      <c r="B287" s="170"/>
      <c r="C287" s="170"/>
      <c r="D287" s="170"/>
      <c r="E287" s="170"/>
      <c r="F287" s="170"/>
      <c r="G287" s="170"/>
    </row>
    <row r="288" spans="1:7" ht="15" hidden="1" x14ac:dyDescent="0.25">
      <c r="A288" s="170"/>
      <c r="B288" s="170"/>
      <c r="C288" s="170"/>
      <c r="D288" s="170"/>
      <c r="E288" s="170"/>
      <c r="F288" s="170"/>
      <c r="G288" s="170"/>
    </row>
    <row r="289" spans="1:7" ht="15" hidden="1" x14ac:dyDescent="0.25">
      <c r="A289" s="170"/>
      <c r="B289" s="170"/>
      <c r="C289" s="170"/>
      <c r="D289" s="170"/>
      <c r="E289" s="170"/>
      <c r="F289" s="170"/>
      <c r="G289" s="170"/>
    </row>
    <row r="290" spans="1:7" ht="15" hidden="1" x14ac:dyDescent="0.25">
      <c r="A290" s="170"/>
      <c r="B290" s="170"/>
      <c r="C290" s="170"/>
      <c r="D290" s="170"/>
      <c r="E290" s="170"/>
      <c r="F290" s="170"/>
      <c r="G290" s="170"/>
    </row>
    <row r="291" spans="1:7" ht="15" hidden="1" x14ac:dyDescent="0.25">
      <c r="A291" s="170"/>
      <c r="B291" s="170"/>
      <c r="C291" s="170"/>
      <c r="D291" s="170"/>
      <c r="E291" s="170"/>
      <c r="F291" s="170"/>
      <c r="G291" s="170"/>
    </row>
    <row r="292" spans="1:7" ht="15" hidden="1" x14ac:dyDescent="0.25">
      <c r="A292" s="170"/>
      <c r="B292" s="170"/>
      <c r="C292" s="170"/>
      <c r="D292" s="170"/>
      <c r="E292" s="170"/>
      <c r="F292" s="170"/>
      <c r="G292" s="170"/>
    </row>
    <row r="293" spans="1:7" ht="15" hidden="1" x14ac:dyDescent="0.25">
      <c r="A293" s="170"/>
      <c r="B293" s="170"/>
      <c r="C293" s="170"/>
      <c r="D293" s="170"/>
      <c r="E293" s="170"/>
      <c r="F293" s="170"/>
      <c r="G293" s="170"/>
    </row>
    <row r="294" spans="1:7" ht="15" hidden="1" x14ac:dyDescent="0.25">
      <c r="A294" s="170"/>
      <c r="B294" s="170"/>
      <c r="C294" s="170"/>
      <c r="D294" s="170"/>
      <c r="E294" s="170"/>
      <c r="F294" s="170"/>
      <c r="G294" s="170"/>
    </row>
    <row r="295" spans="1:7" ht="15" hidden="1" x14ac:dyDescent="0.25">
      <c r="A295" s="170"/>
      <c r="B295" s="170"/>
      <c r="C295" s="170"/>
      <c r="D295" s="170"/>
      <c r="E295" s="170"/>
      <c r="F295" s="170"/>
      <c r="G295" s="170"/>
    </row>
    <row r="296" spans="1:7" ht="15" hidden="1" x14ac:dyDescent="0.25">
      <c r="A296" s="170"/>
      <c r="B296" s="170"/>
      <c r="C296" s="170"/>
      <c r="D296" s="170"/>
      <c r="E296" s="170"/>
      <c r="F296" s="170"/>
      <c r="G296" s="170"/>
    </row>
    <row r="297" spans="1:7" ht="15" hidden="1" x14ac:dyDescent="0.25">
      <c r="A297" s="170"/>
      <c r="B297" s="170"/>
      <c r="C297" s="170"/>
      <c r="D297" s="170"/>
      <c r="E297" s="170"/>
      <c r="F297" s="170"/>
      <c r="G297" s="170"/>
    </row>
    <row r="298" spans="1:7" ht="15" hidden="1" x14ac:dyDescent="0.25">
      <c r="A298" s="170"/>
      <c r="B298" s="170"/>
      <c r="C298" s="170"/>
      <c r="D298" s="170"/>
      <c r="E298" s="170"/>
      <c r="F298" s="170"/>
      <c r="G298" s="170"/>
    </row>
    <row r="299" spans="1:7" ht="15" hidden="1" x14ac:dyDescent="0.25">
      <c r="A299" s="170"/>
      <c r="B299" s="170"/>
      <c r="C299" s="170"/>
      <c r="D299" s="170"/>
      <c r="E299" s="170"/>
      <c r="F299" s="170"/>
      <c r="G299" s="170"/>
    </row>
    <row r="300" spans="1:7" ht="15" hidden="1" x14ac:dyDescent="0.25">
      <c r="A300" s="170"/>
      <c r="B300" s="170"/>
      <c r="C300" s="170"/>
      <c r="D300" s="170"/>
      <c r="E300" s="170"/>
      <c r="F300" s="170"/>
      <c r="G300" s="170"/>
    </row>
    <row r="301" spans="1:7" ht="15" hidden="1" x14ac:dyDescent="0.25">
      <c r="A301" s="170"/>
      <c r="B301" s="170"/>
      <c r="C301" s="170"/>
      <c r="D301" s="170"/>
      <c r="E301" s="170"/>
      <c r="F301" s="170"/>
      <c r="G301" s="170"/>
    </row>
    <row r="302" spans="1:7" ht="15" hidden="1" x14ac:dyDescent="0.25">
      <c r="A302" s="170"/>
      <c r="B302" s="170"/>
      <c r="C302" s="170"/>
      <c r="D302" s="170"/>
      <c r="E302" s="170"/>
      <c r="F302" s="170"/>
      <c r="G302" s="170"/>
    </row>
    <row r="303" spans="1:7" ht="15" hidden="1" x14ac:dyDescent="0.25">
      <c r="A303" s="170"/>
      <c r="B303" s="170"/>
      <c r="C303" s="170"/>
      <c r="D303" s="170"/>
      <c r="E303" s="170"/>
      <c r="F303" s="170"/>
      <c r="G303" s="170"/>
    </row>
    <row r="304" spans="1:7" ht="15" hidden="1" x14ac:dyDescent="0.25">
      <c r="A304" s="170"/>
      <c r="B304" s="170"/>
      <c r="C304" s="170"/>
      <c r="D304" s="170"/>
      <c r="E304" s="170"/>
      <c r="F304" s="170"/>
      <c r="G304" s="170"/>
    </row>
    <row r="305" spans="1:7" ht="15" hidden="1" x14ac:dyDescent="0.25">
      <c r="A305" s="170"/>
      <c r="B305" s="170"/>
      <c r="C305" s="170"/>
      <c r="D305" s="170"/>
      <c r="E305" s="170"/>
      <c r="F305" s="170"/>
      <c r="G305" s="170"/>
    </row>
    <row r="306" spans="1:7" ht="15" hidden="1" x14ac:dyDescent="0.25"/>
    <row r="307" spans="1:7" ht="15" hidden="1" x14ac:dyDescent="0.25"/>
    <row r="308" spans="1:7" ht="15" hidden="1" x14ac:dyDescent="0.25"/>
    <row r="309" spans="1:7" ht="15" hidden="1" x14ac:dyDescent="0.25"/>
    <row r="310" spans="1:7" ht="15" hidden="1" x14ac:dyDescent="0.25"/>
    <row r="311" spans="1:7" ht="15" hidden="1" x14ac:dyDescent="0.25"/>
    <row r="312" spans="1:7" ht="15" hidden="1" x14ac:dyDescent="0.25"/>
    <row r="313" spans="1:7" ht="15" hidden="1" x14ac:dyDescent="0.25"/>
    <row r="314" spans="1:7" ht="15" hidden="1" x14ac:dyDescent="0.25"/>
    <row r="315" spans="1:7" ht="15" hidden="1" x14ac:dyDescent="0.25"/>
    <row r="316" spans="1:7" ht="15" hidden="1" x14ac:dyDescent="0.25"/>
    <row r="317" spans="1:7" ht="15" hidden="1" x14ac:dyDescent="0.25"/>
    <row r="318" spans="1:7" ht="15" hidden="1" x14ac:dyDescent="0.25"/>
    <row r="319" spans="1:7" ht="15" hidden="1" x14ac:dyDescent="0.25"/>
    <row r="320" spans="1:7" ht="15" hidden="1" x14ac:dyDescent="0.25"/>
    <row r="321" ht="15" hidden="1" x14ac:dyDescent="0.25"/>
    <row r="322" ht="15" hidden="1" x14ac:dyDescent="0.25"/>
    <row r="323" ht="15" hidden="1" x14ac:dyDescent="0.25"/>
    <row r="324" ht="15" hidden="1" x14ac:dyDescent="0.25"/>
    <row r="325" ht="15" hidden="1" x14ac:dyDescent="0.25"/>
    <row r="326" ht="15" hidden="1" x14ac:dyDescent="0.25"/>
    <row r="327" ht="15" hidden="1" x14ac:dyDescent="0.25"/>
    <row r="328" ht="15" hidden="1" x14ac:dyDescent="0.25"/>
    <row r="329" ht="15" hidden="1" x14ac:dyDescent="0.25"/>
    <row r="330" ht="15" hidden="1" x14ac:dyDescent="0.25"/>
    <row r="331" ht="15" hidden="1" x14ac:dyDescent="0.25"/>
    <row r="332" ht="15" hidden="1" x14ac:dyDescent="0.25"/>
    <row r="333" ht="15" hidden="1" x14ac:dyDescent="0.25"/>
    <row r="334" ht="15" hidden="1" x14ac:dyDescent="0.25"/>
    <row r="335" ht="15" hidden="1" x14ac:dyDescent="0.25"/>
    <row r="336" ht="15" hidden="1" x14ac:dyDescent="0.25"/>
    <row r="337" ht="15" hidden="1" x14ac:dyDescent="0.25"/>
    <row r="338" ht="15" hidden="1" x14ac:dyDescent="0.25"/>
    <row r="339" ht="15" hidden="1" x14ac:dyDescent="0.25"/>
    <row r="340" ht="15" hidden="1" x14ac:dyDescent="0.25"/>
    <row r="341" ht="15" hidden="1" x14ac:dyDescent="0.25"/>
    <row r="342" ht="15" hidden="1" x14ac:dyDescent="0.25"/>
    <row r="343" ht="15" hidden="1" x14ac:dyDescent="0.25"/>
    <row r="344" ht="15" hidden="1" x14ac:dyDescent="0.25"/>
    <row r="345" ht="15" hidden="1" x14ac:dyDescent="0.25"/>
    <row r="346" ht="15" hidden="1" x14ac:dyDescent="0.25"/>
  </sheetData>
  <mergeCells count="15">
    <mergeCell ref="A1:G1"/>
    <mergeCell ref="A3:A4"/>
    <mergeCell ref="B3:B4"/>
    <mergeCell ref="C3:C4"/>
    <mergeCell ref="D3:D4"/>
    <mergeCell ref="E3:E4"/>
    <mergeCell ref="F3:F4"/>
    <mergeCell ref="G3:G4"/>
    <mergeCell ref="A55:G55"/>
    <mergeCell ref="A5:G5"/>
    <mergeCell ref="A27:G27"/>
    <mergeCell ref="A32:G32"/>
    <mergeCell ref="A37:G37"/>
    <mergeCell ref="A43:G43"/>
    <mergeCell ref="A49:G49"/>
  </mergeCells>
  <pageMargins left="0.7" right="0.7" top="0.75" bottom="0.75" header="0.3" footer="0.3"/>
  <pageSetup paperSize="9" scale="92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6"/>
  <sheetViews>
    <sheetView showGridLines="0" tabSelected="1" workbookViewId="0">
      <selection sqref="A1:G1"/>
    </sheetView>
  </sheetViews>
  <sheetFormatPr baseColWidth="10" defaultColWidth="0" defaultRowHeight="14.4" zeroHeight="1" x14ac:dyDescent="0.3"/>
  <cols>
    <col min="1" max="1" width="30.33203125" customWidth="1"/>
    <col min="2" max="7" width="18.6640625" customWidth="1"/>
    <col min="8" max="16384" width="11.44140625" hidden="1"/>
  </cols>
  <sheetData>
    <row r="1" spans="1:7" ht="15" customHeight="1" x14ac:dyDescent="0.3">
      <c r="A1" s="406" t="s">
        <v>106</v>
      </c>
      <c r="B1" s="406"/>
      <c r="C1" s="406"/>
      <c r="D1" s="406"/>
      <c r="E1" s="406"/>
      <c r="F1" s="406"/>
      <c r="G1" s="406"/>
    </row>
    <row r="2" spans="1:7" ht="15" x14ac:dyDescent="0.25">
      <c r="A2" s="1"/>
      <c r="B2" s="1"/>
      <c r="C2" s="1"/>
      <c r="D2" s="1"/>
      <c r="E2" s="1"/>
      <c r="F2" s="1"/>
      <c r="G2" s="1"/>
    </row>
    <row r="3" spans="1:7" x14ac:dyDescent="0.3">
      <c r="A3" s="407"/>
      <c r="B3" s="409">
        <v>2017</v>
      </c>
      <c r="C3" s="409">
        <v>2018</v>
      </c>
      <c r="D3" s="409">
        <v>2019</v>
      </c>
      <c r="E3" s="409">
        <v>2020</v>
      </c>
      <c r="F3" s="409">
        <v>2021</v>
      </c>
      <c r="G3" s="411" t="s">
        <v>45</v>
      </c>
    </row>
    <row r="4" spans="1:7" ht="15" thickBot="1" x14ac:dyDescent="0.35">
      <c r="A4" s="408"/>
      <c r="B4" s="410"/>
      <c r="C4" s="410"/>
      <c r="D4" s="410"/>
      <c r="E4" s="410"/>
      <c r="F4" s="410"/>
      <c r="G4" s="412"/>
    </row>
    <row r="5" spans="1:7" x14ac:dyDescent="0.3">
      <c r="A5" s="413" t="s">
        <v>62</v>
      </c>
      <c r="B5" s="414"/>
      <c r="C5" s="414"/>
      <c r="D5" s="414"/>
      <c r="E5" s="414"/>
      <c r="F5" s="414"/>
      <c r="G5" s="415"/>
    </row>
    <row r="6" spans="1:7" ht="15" x14ac:dyDescent="0.25">
      <c r="A6" s="154" t="s">
        <v>63</v>
      </c>
      <c r="B6" s="155">
        <f>SUM(B7:B9)</f>
        <v>0</v>
      </c>
      <c r="C6" s="155">
        <f t="shared" ref="C6:F6" si="0">SUM(C7:C9)</f>
        <v>0</v>
      </c>
      <c r="D6" s="155">
        <f t="shared" si="0"/>
        <v>0</v>
      </c>
      <c r="E6" s="155">
        <f t="shared" si="0"/>
        <v>0</v>
      </c>
      <c r="F6" s="155">
        <f t="shared" si="0"/>
        <v>0</v>
      </c>
      <c r="G6" s="156">
        <f>SUM(B6:F6)</f>
        <v>0</v>
      </c>
    </row>
    <row r="7" spans="1:7" ht="15" x14ac:dyDescent="0.25">
      <c r="A7" s="157" t="s">
        <v>3</v>
      </c>
      <c r="B7" s="158"/>
      <c r="C7" s="158"/>
      <c r="D7" s="158"/>
      <c r="E7" s="158"/>
      <c r="F7" s="158"/>
      <c r="G7" s="159">
        <f t="shared" ref="G7:G25" si="1">SUM(B7:F7)</f>
        <v>0</v>
      </c>
    </row>
    <row r="8" spans="1:7" ht="15" x14ac:dyDescent="0.25">
      <c r="A8" s="157" t="s">
        <v>4</v>
      </c>
      <c r="B8" s="158"/>
      <c r="C8" s="158"/>
      <c r="D8" s="158"/>
      <c r="E8" s="158"/>
      <c r="F8" s="158"/>
      <c r="G8" s="159">
        <f t="shared" si="1"/>
        <v>0</v>
      </c>
    </row>
    <row r="9" spans="1:7" ht="15" x14ac:dyDescent="0.25">
      <c r="A9" s="157" t="s">
        <v>5</v>
      </c>
      <c r="B9" s="158"/>
      <c r="C9" s="158"/>
      <c r="D9" s="158"/>
      <c r="E9" s="158"/>
      <c r="F9" s="158"/>
      <c r="G9" s="159">
        <f t="shared" si="1"/>
        <v>0</v>
      </c>
    </row>
    <row r="10" spans="1:7" ht="15" x14ac:dyDescent="0.25">
      <c r="A10" s="154" t="s">
        <v>64</v>
      </c>
      <c r="B10" s="155">
        <f t="shared" ref="B10:F10" si="2">SUM(B11:B13)</f>
        <v>0</v>
      </c>
      <c r="C10" s="155">
        <f t="shared" si="2"/>
        <v>0</v>
      </c>
      <c r="D10" s="155">
        <f t="shared" si="2"/>
        <v>0</v>
      </c>
      <c r="E10" s="155">
        <f t="shared" si="2"/>
        <v>0</v>
      </c>
      <c r="F10" s="155">
        <f t="shared" si="2"/>
        <v>0</v>
      </c>
      <c r="G10" s="156">
        <f t="shared" si="1"/>
        <v>0</v>
      </c>
    </row>
    <row r="11" spans="1:7" ht="15" x14ac:dyDescent="0.25">
      <c r="A11" s="157" t="s">
        <v>3</v>
      </c>
      <c r="B11" s="158"/>
      <c r="C11" s="158"/>
      <c r="D11" s="158"/>
      <c r="E11" s="158"/>
      <c r="F11" s="158"/>
      <c r="G11" s="159">
        <f t="shared" si="1"/>
        <v>0</v>
      </c>
    </row>
    <row r="12" spans="1:7" ht="15" x14ac:dyDescent="0.25">
      <c r="A12" s="157" t="s">
        <v>4</v>
      </c>
      <c r="B12" s="158"/>
      <c r="C12" s="158"/>
      <c r="D12" s="158"/>
      <c r="E12" s="158"/>
      <c r="F12" s="158"/>
      <c r="G12" s="159">
        <f t="shared" si="1"/>
        <v>0</v>
      </c>
    </row>
    <row r="13" spans="1:7" ht="15" x14ac:dyDescent="0.25">
      <c r="A13" s="157" t="s">
        <v>5</v>
      </c>
      <c r="B13" s="158"/>
      <c r="C13" s="158"/>
      <c r="D13" s="158"/>
      <c r="E13" s="158"/>
      <c r="F13" s="158"/>
      <c r="G13" s="159">
        <f t="shared" si="1"/>
        <v>0</v>
      </c>
    </row>
    <row r="14" spans="1:7" ht="15" x14ac:dyDescent="0.25">
      <c r="A14" s="154" t="s">
        <v>65</v>
      </c>
      <c r="B14" s="155">
        <f t="shared" ref="B14:F14" si="3">SUM(B15:B17)</f>
        <v>0</v>
      </c>
      <c r="C14" s="155">
        <f t="shared" si="3"/>
        <v>0</v>
      </c>
      <c r="D14" s="155">
        <f t="shared" si="3"/>
        <v>0</v>
      </c>
      <c r="E14" s="155">
        <f t="shared" si="3"/>
        <v>0</v>
      </c>
      <c r="F14" s="155">
        <f t="shared" si="3"/>
        <v>0</v>
      </c>
      <c r="G14" s="156">
        <f t="shared" si="1"/>
        <v>0</v>
      </c>
    </row>
    <row r="15" spans="1:7" ht="15" x14ac:dyDescent="0.25">
      <c r="A15" s="157" t="s">
        <v>3</v>
      </c>
      <c r="B15" s="158"/>
      <c r="C15" s="158"/>
      <c r="D15" s="158"/>
      <c r="E15" s="158"/>
      <c r="F15" s="158"/>
      <c r="G15" s="159">
        <f t="shared" si="1"/>
        <v>0</v>
      </c>
    </row>
    <row r="16" spans="1:7" ht="15" x14ac:dyDescent="0.25">
      <c r="A16" s="157" t="s">
        <v>4</v>
      </c>
      <c r="B16" s="158"/>
      <c r="C16" s="158"/>
      <c r="D16" s="158"/>
      <c r="E16" s="158"/>
      <c r="F16" s="158"/>
      <c r="G16" s="159">
        <f t="shared" si="1"/>
        <v>0</v>
      </c>
    </row>
    <row r="17" spans="1:7" ht="15" x14ac:dyDescent="0.25">
      <c r="A17" s="157" t="s">
        <v>5</v>
      </c>
      <c r="B17" s="158"/>
      <c r="C17" s="158"/>
      <c r="D17" s="158"/>
      <c r="E17" s="158"/>
      <c r="F17" s="158"/>
      <c r="G17" s="159">
        <f t="shared" si="1"/>
        <v>0</v>
      </c>
    </row>
    <row r="18" spans="1:7" x14ac:dyDescent="0.3">
      <c r="A18" s="154" t="s">
        <v>66</v>
      </c>
      <c r="B18" s="155">
        <f t="shared" ref="B18:F18" si="4">SUM(B19:B21)</f>
        <v>34827.386851725969</v>
      </c>
      <c r="C18" s="155">
        <f t="shared" si="4"/>
        <v>36357.030973907677</v>
      </c>
      <c r="D18" s="155">
        <f t="shared" si="4"/>
        <v>43085.52568095184</v>
      </c>
      <c r="E18" s="155">
        <f t="shared" si="4"/>
        <v>41510.032987148086</v>
      </c>
      <c r="F18" s="155">
        <f t="shared" si="4"/>
        <v>42117.744699090137</v>
      </c>
      <c r="G18" s="156">
        <f t="shared" si="1"/>
        <v>197897.72119282372</v>
      </c>
    </row>
    <row r="19" spans="1:7" ht="15" x14ac:dyDescent="0.25">
      <c r="A19" s="157" t="s">
        <v>3</v>
      </c>
      <c r="B19" s="158">
        <v>0</v>
      </c>
      <c r="C19" s="158">
        <v>0</v>
      </c>
      <c r="D19" s="158">
        <v>0</v>
      </c>
      <c r="E19" s="158">
        <v>0</v>
      </c>
      <c r="F19" s="158">
        <v>0</v>
      </c>
      <c r="G19" s="159">
        <f t="shared" si="1"/>
        <v>0</v>
      </c>
    </row>
    <row r="20" spans="1:7" ht="15" x14ac:dyDescent="0.25">
      <c r="A20" s="157" t="s">
        <v>4</v>
      </c>
      <c r="B20" s="158">
        <v>6984.9011747131553</v>
      </c>
      <c r="C20" s="158">
        <v>6509.701962649835</v>
      </c>
      <c r="D20" s="158">
        <v>10466.02782950799</v>
      </c>
      <c r="E20" s="158">
        <v>7142.9480648078943</v>
      </c>
      <c r="F20" s="158">
        <v>7094.5275552530147</v>
      </c>
      <c r="G20" s="159">
        <f t="shared" si="1"/>
        <v>38198.106586931885</v>
      </c>
    </row>
    <row r="21" spans="1:7" ht="15.75" thickBot="1" x14ac:dyDescent="0.3">
      <c r="A21" s="160" t="s">
        <v>5</v>
      </c>
      <c r="B21" s="161">
        <v>27842.485677012814</v>
      </c>
      <c r="C21" s="161">
        <v>29847.32901125784</v>
      </c>
      <c r="D21" s="161">
        <v>32619.497851443852</v>
      </c>
      <c r="E21" s="161">
        <v>34367.084922340189</v>
      </c>
      <c r="F21" s="161">
        <v>35023.217143837122</v>
      </c>
      <c r="G21" s="162">
        <f t="shared" si="1"/>
        <v>159699.61460589181</v>
      </c>
    </row>
    <row r="22" spans="1:7" ht="15" x14ac:dyDescent="0.25">
      <c r="A22" s="163" t="s">
        <v>67</v>
      </c>
      <c r="B22" s="164">
        <f t="shared" ref="B22:F22" si="5">SUM(B23:B25)</f>
        <v>34827.386851725969</v>
      </c>
      <c r="C22" s="164">
        <f t="shared" si="5"/>
        <v>36357.030973907677</v>
      </c>
      <c r="D22" s="164">
        <f t="shared" si="5"/>
        <v>43085.52568095184</v>
      </c>
      <c r="E22" s="164">
        <f t="shared" si="5"/>
        <v>41510.032987148086</v>
      </c>
      <c r="F22" s="164">
        <f t="shared" si="5"/>
        <v>42117.744699090137</v>
      </c>
      <c r="G22" s="165">
        <f t="shared" si="1"/>
        <v>197897.72119282372</v>
      </c>
    </row>
    <row r="23" spans="1:7" ht="15" x14ac:dyDescent="0.25">
      <c r="A23" s="157" t="s">
        <v>3</v>
      </c>
      <c r="B23" s="166">
        <f>SUM(B7+B11+B15+B19)</f>
        <v>0</v>
      </c>
      <c r="C23" s="166">
        <f t="shared" ref="C23:F25" si="6">SUM(C7+C11+C15+C19)</f>
        <v>0</v>
      </c>
      <c r="D23" s="166">
        <f t="shared" si="6"/>
        <v>0</v>
      </c>
      <c r="E23" s="166">
        <f t="shared" si="6"/>
        <v>0</v>
      </c>
      <c r="F23" s="166">
        <f t="shared" si="6"/>
        <v>0</v>
      </c>
      <c r="G23" s="159">
        <f t="shared" si="1"/>
        <v>0</v>
      </c>
    </row>
    <row r="24" spans="1:7" ht="15" x14ac:dyDescent="0.25">
      <c r="A24" s="157" t="s">
        <v>4</v>
      </c>
      <c r="B24" s="166">
        <f>SUM(B8+B12+B16+B20)</f>
        <v>6984.9011747131553</v>
      </c>
      <c r="C24" s="166">
        <f t="shared" si="6"/>
        <v>6509.701962649835</v>
      </c>
      <c r="D24" s="166">
        <f t="shared" si="6"/>
        <v>10466.02782950799</v>
      </c>
      <c r="E24" s="166">
        <f t="shared" si="6"/>
        <v>7142.9480648078943</v>
      </c>
      <c r="F24" s="166">
        <f t="shared" si="6"/>
        <v>7094.5275552530147</v>
      </c>
      <c r="G24" s="159">
        <f t="shared" si="1"/>
        <v>38198.106586931885</v>
      </c>
    </row>
    <row r="25" spans="1:7" ht="15.75" thickBot="1" x14ac:dyDescent="0.3">
      <c r="A25" s="167" t="s">
        <v>5</v>
      </c>
      <c r="B25" s="168">
        <f>SUM(B9+B13+B17+B21)</f>
        <v>27842.485677012814</v>
      </c>
      <c r="C25" s="168">
        <f t="shared" si="6"/>
        <v>29847.32901125784</v>
      </c>
      <c r="D25" s="168">
        <f t="shared" si="6"/>
        <v>32619.497851443852</v>
      </c>
      <c r="E25" s="168">
        <f t="shared" si="6"/>
        <v>34367.084922340189</v>
      </c>
      <c r="F25" s="168">
        <f t="shared" si="6"/>
        <v>35023.217143837122</v>
      </c>
      <c r="G25" s="169">
        <f t="shared" si="1"/>
        <v>159699.61460589181</v>
      </c>
    </row>
    <row r="26" spans="1:7" ht="15.75" thickBot="1" x14ac:dyDescent="0.3">
      <c r="A26" s="170"/>
      <c r="B26" s="170"/>
      <c r="C26" s="170"/>
      <c r="D26" s="170"/>
      <c r="E26" s="170"/>
      <c r="F26" s="170"/>
      <c r="G26" s="170"/>
    </row>
    <row r="27" spans="1:7" ht="15" x14ac:dyDescent="0.25">
      <c r="A27" s="416" t="s">
        <v>68</v>
      </c>
      <c r="B27" s="417"/>
      <c r="C27" s="417"/>
      <c r="D27" s="417"/>
      <c r="E27" s="417"/>
      <c r="F27" s="417"/>
      <c r="G27" s="418"/>
    </row>
    <row r="28" spans="1:7" ht="15" x14ac:dyDescent="0.25">
      <c r="A28" s="154" t="s">
        <v>69</v>
      </c>
      <c r="B28" s="166"/>
      <c r="C28" s="166"/>
      <c r="D28" s="166"/>
      <c r="E28" s="166"/>
      <c r="F28" s="166"/>
      <c r="G28" s="159">
        <f t="shared" ref="G28:G30" si="7">SUM(B28:F28)</f>
        <v>0</v>
      </c>
    </row>
    <row r="29" spans="1:7" ht="15" x14ac:dyDescent="0.25">
      <c r="A29" s="154" t="s">
        <v>70</v>
      </c>
      <c r="B29" s="166"/>
      <c r="C29" s="166"/>
      <c r="D29" s="166"/>
      <c r="E29" s="166"/>
      <c r="F29" s="166"/>
      <c r="G29" s="159">
        <f t="shared" si="7"/>
        <v>0</v>
      </c>
    </row>
    <row r="30" spans="1:7" ht="15.75" thickBot="1" x14ac:dyDescent="0.3">
      <c r="A30" s="171" t="s">
        <v>71</v>
      </c>
      <c r="B30" s="172">
        <f>SUM(B28:B29)</f>
        <v>0</v>
      </c>
      <c r="C30" s="172">
        <f t="shared" ref="C30:F30" si="8">SUM(C28:C29)</f>
        <v>0</v>
      </c>
      <c r="D30" s="172">
        <f t="shared" si="8"/>
        <v>0</v>
      </c>
      <c r="E30" s="172">
        <f t="shared" si="8"/>
        <v>0</v>
      </c>
      <c r="F30" s="172">
        <f t="shared" si="8"/>
        <v>0</v>
      </c>
      <c r="G30" s="173">
        <f t="shared" si="7"/>
        <v>0</v>
      </c>
    </row>
    <row r="31" spans="1:7" ht="15.75" thickBot="1" x14ac:dyDescent="0.3">
      <c r="A31" s="170"/>
      <c r="B31" s="170"/>
      <c r="C31" s="170"/>
      <c r="D31" s="170"/>
      <c r="E31" s="170"/>
      <c r="F31" s="170"/>
      <c r="G31" s="170"/>
    </row>
    <row r="32" spans="1:7" ht="15" x14ac:dyDescent="0.25">
      <c r="A32" s="419" t="s">
        <v>72</v>
      </c>
      <c r="B32" s="420"/>
      <c r="C32" s="420"/>
      <c r="D32" s="420"/>
      <c r="E32" s="420"/>
      <c r="F32" s="420"/>
      <c r="G32" s="421"/>
    </row>
    <row r="33" spans="1:7" ht="15" x14ac:dyDescent="0.25">
      <c r="A33" s="154" t="s">
        <v>73</v>
      </c>
      <c r="B33" s="166"/>
      <c r="C33" s="166"/>
      <c r="D33" s="166"/>
      <c r="E33" s="166"/>
      <c r="F33" s="166"/>
      <c r="G33" s="159">
        <f t="shared" ref="G33:G35" si="9">SUM(B33:F33)</f>
        <v>0</v>
      </c>
    </row>
    <row r="34" spans="1:7" x14ac:dyDescent="0.3">
      <c r="A34" s="154" t="s">
        <v>74</v>
      </c>
      <c r="B34" s="166"/>
      <c r="C34" s="166"/>
      <c r="D34" s="166"/>
      <c r="E34" s="166"/>
      <c r="F34" s="166"/>
      <c r="G34" s="159">
        <f t="shared" si="9"/>
        <v>0</v>
      </c>
    </row>
    <row r="35" spans="1:7" ht="15" thickBot="1" x14ac:dyDescent="0.35">
      <c r="A35" s="174" t="s">
        <v>75</v>
      </c>
      <c r="B35" s="175">
        <f t="shared" ref="B35:F35" si="10">SUM(B33:B34)</f>
        <v>0</v>
      </c>
      <c r="C35" s="175">
        <f t="shared" si="10"/>
        <v>0</v>
      </c>
      <c r="D35" s="175">
        <f t="shared" si="10"/>
        <v>0</v>
      </c>
      <c r="E35" s="175">
        <f t="shared" si="10"/>
        <v>0</v>
      </c>
      <c r="F35" s="175">
        <f t="shared" si="10"/>
        <v>0</v>
      </c>
      <c r="G35" s="176">
        <f t="shared" si="9"/>
        <v>0</v>
      </c>
    </row>
    <row r="36" spans="1:7" ht="15" thickBot="1" x14ac:dyDescent="0.35">
      <c r="A36" s="170"/>
      <c r="B36" s="170"/>
      <c r="C36" s="170"/>
      <c r="D36" s="170"/>
      <c r="E36" s="170"/>
      <c r="F36" s="170"/>
      <c r="G36" s="170"/>
    </row>
    <row r="37" spans="1:7" x14ac:dyDescent="0.3">
      <c r="A37" s="422" t="s">
        <v>76</v>
      </c>
      <c r="B37" s="423"/>
      <c r="C37" s="423"/>
      <c r="D37" s="423"/>
      <c r="E37" s="423"/>
      <c r="F37" s="423"/>
      <c r="G37" s="424"/>
    </row>
    <row r="38" spans="1:7" x14ac:dyDescent="0.3">
      <c r="A38" s="157" t="s">
        <v>3</v>
      </c>
      <c r="B38" s="166"/>
      <c r="C38" s="166"/>
      <c r="D38" s="166"/>
      <c r="E38" s="166"/>
      <c r="F38" s="166"/>
      <c r="G38" s="159">
        <f t="shared" ref="G38:G41" si="11">SUM(B38:F38)</f>
        <v>0</v>
      </c>
    </row>
    <row r="39" spans="1:7" x14ac:dyDescent="0.3">
      <c r="A39" s="157" t="s">
        <v>4</v>
      </c>
      <c r="B39" s="166"/>
      <c r="C39" s="166"/>
      <c r="D39" s="166"/>
      <c r="E39" s="166"/>
      <c r="F39" s="166"/>
      <c r="G39" s="159">
        <f t="shared" si="11"/>
        <v>0</v>
      </c>
    </row>
    <row r="40" spans="1:7" x14ac:dyDescent="0.3">
      <c r="A40" s="157" t="s">
        <v>5</v>
      </c>
      <c r="B40" s="166"/>
      <c r="C40" s="166"/>
      <c r="D40" s="166"/>
      <c r="E40" s="166"/>
      <c r="F40" s="166"/>
      <c r="G40" s="159">
        <f t="shared" si="11"/>
        <v>0</v>
      </c>
    </row>
    <row r="41" spans="1:7" ht="15" thickBot="1" x14ac:dyDescent="0.35">
      <c r="A41" s="177" t="s">
        <v>77</v>
      </c>
      <c r="B41" s="180">
        <f t="shared" ref="B41:F41" si="12">SUM(B39:B40)</f>
        <v>0</v>
      </c>
      <c r="C41" s="180">
        <f t="shared" si="12"/>
        <v>0</v>
      </c>
      <c r="D41" s="180">
        <f t="shared" si="12"/>
        <v>0</v>
      </c>
      <c r="E41" s="180">
        <f t="shared" si="12"/>
        <v>0</v>
      </c>
      <c r="F41" s="180">
        <f t="shared" si="12"/>
        <v>0</v>
      </c>
      <c r="G41" s="184">
        <f t="shared" si="11"/>
        <v>0</v>
      </c>
    </row>
    <row r="42" spans="1:7" ht="15" thickBot="1" x14ac:dyDescent="0.35">
      <c r="A42" s="170"/>
      <c r="B42" s="170"/>
      <c r="C42" s="170"/>
      <c r="D42" s="170"/>
      <c r="E42" s="170"/>
      <c r="F42" s="170"/>
      <c r="G42" s="170"/>
    </row>
    <row r="43" spans="1:7" x14ac:dyDescent="0.3">
      <c r="A43" s="425" t="s">
        <v>78</v>
      </c>
      <c r="B43" s="426"/>
      <c r="C43" s="426"/>
      <c r="D43" s="426"/>
      <c r="E43" s="426"/>
      <c r="F43" s="426"/>
      <c r="G43" s="427"/>
    </row>
    <row r="44" spans="1:7" x14ac:dyDescent="0.3">
      <c r="A44" s="157" t="s">
        <v>3</v>
      </c>
      <c r="B44" s="166"/>
      <c r="C44" s="166"/>
      <c r="D44" s="166"/>
      <c r="E44" s="166"/>
      <c r="F44" s="166"/>
      <c r="G44" s="159">
        <f t="shared" ref="G44:G47" si="13">SUM(B44:F44)</f>
        <v>0</v>
      </c>
    </row>
    <row r="45" spans="1:7" x14ac:dyDescent="0.3">
      <c r="A45" s="157" t="s">
        <v>4</v>
      </c>
      <c r="B45" s="166"/>
      <c r="C45" s="166"/>
      <c r="D45" s="166"/>
      <c r="E45" s="166"/>
      <c r="F45" s="166"/>
      <c r="G45" s="159">
        <f t="shared" si="13"/>
        <v>0</v>
      </c>
    </row>
    <row r="46" spans="1:7" x14ac:dyDescent="0.3">
      <c r="A46" s="157" t="s">
        <v>5</v>
      </c>
      <c r="B46" s="166"/>
      <c r="C46" s="166"/>
      <c r="D46" s="166"/>
      <c r="E46" s="166"/>
      <c r="F46" s="166"/>
      <c r="G46" s="159">
        <f t="shared" si="13"/>
        <v>0</v>
      </c>
    </row>
    <row r="47" spans="1:7" ht="15" thickBot="1" x14ac:dyDescent="0.35">
      <c r="A47" s="178" t="s">
        <v>79</v>
      </c>
      <c r="B47" s="181">
        <f t="shared" ref="B47:F47" si="14">SUM(B45:B46)</f>
        <v>0</v>
      </c>
      <c r="C47" s="181">
        <f t="shared" si="14"/>
        <v>0</v>
      </c>
      <c r="D47" s="181">
        <f t="shared" si="14"/>
        <v>0</v>
      </c>
      <c r="E47" s="181">
        <f t="shared" si="14"/>
        <v>0</v>
      </c>
      <c r="F47" s="181">
        <f t="shared" si="14"/>
        <v>0</v>
      </c>
      <c r="G47" s="183">
        <f t="shared" si="13"/>
        <v>0</v>
      </c>
    </row>
    <row r="48" spans="1:7" ht="15" thickBot="1" x14ac:dyDescent="0.35">
      <c r="A48" s="170"/>
      <c r="B48" s="170"/>
      <c r="C48" s="170"/>
      <c r="D48" s="170"/>
      <c r="E48" s="170"/>
      <c r="F48" s="170"/>
      <c r="G48" s="170"/>
    </row>
    <row r="49" spans="1:7" x14ac:dyDescent="0.3">
      <c r="A49" s="403" t="s">
        <v>80</v>
      </c>
      <c r="B49" s="404"/>
      <c r="C49" s="404"/>
      <c r="D49" s="404"/>
      <c r="E49" s="404"/>
      <c r="F49" s="404"/>
      <c r="G49" s="405"/>
    </row>
    <row r="50" spans="1:7" x14ac:dyDescent="0.3">
      <c r="A50" s="157" t="s">
        <v>3</v>
      </c>
      <c r="B50" s="166"/>
      <c r="C50" s="166"/>
      <c r="D50" s="166"/>
      <c r="E50" s="166"/>
      <c r="F50" s="166"/>
      <c r="G50" s="159">
        <f t="shared" ref="G50:G53" si="15">SUM(B50:F50)</f>
        <v>0</v>
      </c>
    </row>
    <row r="51" spans="1:7" x14ac:dyDescent="0.3">
      <c r="A51" s="157" t="s">
        <v>4</v>
      </c>
      <c r="B51" s="166"/>
      <c r="C51" s="166"/>
      <c r="D51" s="166"/>
      <c r="E51" s="166"/>
      <c r="F51" s="166"/>
      <c r="G51" s="159">
        <f t="shared" si="15"/>
        <v>0</v>
      </c>
    </row>
    <row r="52" spans="1:7" x14ac:dyDescent="0.3">
      <c r="A52" s="157" t="s">
        <v>5</v>
      </c>
      <c r="B52" s="166"/>
      <c r="C52" s="166"/>
      <c r="D52" s="166"/>
      <c r="E52" s="166"/>
      <c r="F52" s="166"/>
      <c r="G52" s="159">
        <f t="shared" si="15"/>
        <v>0</v>
      </c>
    </row>
    <row r="53" spans="1:7" ht="15" thickBot="1" x14ac:dyDescent="0.35">
      <c r="A53" s="179" t="s">
        <v>81</v>
      </c>
      <c r="B53" s="182">
        <f t="shared" ref="B53:F53" si="16">SUM(B51:B52)</f>
        <v>0</v>
      </c>
      <c r="C53" s="182">
        <f t="shared" si="16"/>
        <v>0</v>
      </c>
      <c r="D53" s="182">
        <f t="shared" si="16"/>
        <v>0</v>
      </c>
      <c r="E53" s="182">
        <f t="shared" si="16"/>
        <v>0</v>
      </c>
      <c r="F53" s="182">
        <f t="shared" si="16"/>
        <v>0</v>
      </c>
      <c r="G53" s="185">
        <f t="shared" si="15"/>
        <v>0</v>
      </c>
    </row>
    <row r="54" spans="1:7" ht="15" thickBot="1" x14ac:dyDescent="0.35">
      <c r="A54" s="170"/>
      <c r="B54" s="170"/>
      <c r="C54" s="170"/>
      <c r="D54" s="170"/>
      <c r="E54" s="170"/>
      <c r="F54" s="170"/>
      <c r="G54" s="170"/>
    </row>
    <row r="55" spans="1:7" x14ac:dyDescent="0.3">
      <c r="A55" s="400" t="s">
        <v>97</v>
      </c>
      <c r="B55" s="401"/>
      <c r="C55" s="401"/>
      <c r="D55" s="401"/>
      <c r="E55" s="401"/>
      <c r="F55" s="401"/>
      <c r="G55" s="402"/>
    </row>
    <row r="56" spans="1:7" x14ac:dyDescent="0.3">
      <c r="A56" s="157" t="s">
        <v>3</v>
      </c>
      <c r="B56" s="166"/>
      <c r="C56" s="166"/>
      <c r="D56" s="166"/>
      <c r="E56" s="166"/>
      <c r="F56" s="166"/>
      <c r="G56" s="159">
        <f t="shared" ref="G56:G59" si="17">SUM(B56:F56)</f>
        <v>0</v>
      </c>
    </row>
    <row r="57" spans="1:7" x14ac:dyDescent="0.3">
      <c r="A57" s="157" t="s">
        <v>4</v>
      </c>
      <c r="B57" s="166"/>
      <c r="C57" s="166"/>
      <c r="D57" s="166"/>
      <c r="E57" s="166"/>
      <c r="F57" s="166"/>
      <c r="G57" s="159">
        <f t="shared" si="17"/>
        <v>0</v>
      </c>
    </row>
    <row r="58" spans="1:7" x14ac:dyDescent="0.3">
      <c r="A58" s="157" t="s">
        <v>5</v>
      </c>
      <c r="B58" s="166"/>
      <c r="C58" s="166"/>
      <c r="D58" s="166"/>
      <c r="E58" s="166"/>
      <c r="F58" s="166"/>
      <c r="G58" s="159">
        <f t="shared" si="17"/>
        <v>0</v>
      </c>
    </row>
    <row r="59" spans="1:7" ht="15" thickBot="1" x14ac:dyDescent="0.35">
      <c r="A59" s="189" t="s">
        <v>98</v>
      </c>
      <c r="B59" s="190">
        <f t="shared" ref="B59:F59" si="18">SUM(B57:B58)</f>
        <v>0</v>
      </c>
      <c r="C59" s="190">
        <f t="shared" si="18"/>
        <v>0</v>
      </c>
      <c r="D59" s="190">
        <f t="shared" si="18"/>
        <v>0</v>
      </c>
      <c r="E59" s="190">
        <f t="shared" si="18"/>
        <v>0</v>
      </c>
      <c r="F59" s="190">
        <f t="shared" si="18"/>
        <v>0</v>
      </c>
      <c r="G59" s="191">
        <f t="shared" si="17"/>
        <v>0</v>
      </c>
    </row>
    <row r="60" spans="1:7" ht="15" hidden="1" x14ac:dyDescent="0.25">
      <c r="A60" s="170"/>
      <c r="B60" s="170"/>
      <c r="C60" s="170"/>
      <c r="D60" s="170"/>
      <c r="E60" s="170"/>
      <c r="F60" s="170"/>
      <c r="G60" s="170"/>
    </row>
    <row r="61" spans="1:7" ht="15" hidden="1" x14ac:dyDescent="0.25">
      <c r="A61" s="170"/>
      <c r="B61" s="170"/>
      <c r="C61" s="170"/>
      <c r="D61" s="170"/>
      <c r="E61" s="170"/>
      <c r="F61" s="170"/>
      <c r="G61" s="170"/>
    </row>
    <row r="62" spans="1:7" ht="15" hidden="1" x14ac:dyDescent="0.25">
      <c r="A62" s="170"/>
      <c r="B62" s="170"/>
      <c r="C62" s="170"/>
      <c r="D62" s="170"/>
      <c r="E62" s="170"/>
      <c r="F62" s="170"/>
      <c r="G62" s="170"/>
    </row>
    <row r="63" spans="1:7" ht="15" hidden="1" x14ac:dyDescent="0.25">
      <c r="A63" s="170"/>
      <c r="B63" s="170"/>
      <c r="C63" s="170"/>
      <c r="D63" s="170"/>
      <c r="E63" s="170"/>
      <c r="F63" s="170"/>
      <c r="G63" s="170"/>
    </row>
    <row r="64" spans="1:7" ht="15" hidden="1" x14ac:dyDescent="0.25">
      <c r="A64" s="170"/>
      <c r="B64" s="170"/>
      <c r="C64" s="170"/>
      <c r="D64" s="170"/>
      <c r="E64" s="170"/>
      <c r="F64" s="170"/>
      <c r="G64" s="170"/>
    </row>
    <row r="65" spans="1:7" ht="15" hidden="1" x14ac:dyDescent="0.25">
      <c r="A65" s="170"/>
      <c r="B65" s="170"/>
      <c r="C65" s="170"/>
      <c r="D65" s="170"/>
      <c r="E65" s="170"/>
      <c r="F65" s="170"/>
      <c r="G65" s="170"/>
    </row>
    <row r="66" spans="1:7" ht="15" hidden="1" x14ac:dyDescent="0.25">
      <c r="A66" s="170"/>
      <c r="B66" s="170"/>
      <c r="C66" s="170"/>
      <c r="D66" s="170"/>
      <c r="E66" s="170"/>
      <c r="F66" s="170"/>
      <c r="G66" s="170"/>
    </row>
    <row r="67" spans="1:7" ht="15" hidden="1" x14ac:dyDescent="0.25">
      <c r="A67" s="170"/>
      <c r="B67" s="170"/>
      <c r="C67" s="170"/>
      <c r="D67" s="170"/>
      <c r="E67" s="170"/>
      <c r="F67" s="170"/>
      <c r="G67" s="170"/>
    </row>
    <row r="68" spans="1:7" ht="15" hidden="1" x14ac:dyDescent="0.25">
      <c r="A68" s="170"/>
      <c r="B68" s="170"/>
      <c r="C68" s="170"/>
      <c r="D68" s="170"/>
      <c r="E68" s="170"/>
      <c r="F68" s="170"/>
      <c r="G68" s="170"/>
    </row>
    <row r="69" spans="1:7" ht="15" hidden="1" x14ac:dyDescent="0.25">
      <c r="A69" s="170"/>
      <c r="B69" s="170"/>
      <c r="C69" s="170"/>
      <c r="D69" s="170"/>
      <c r="E69" s="170"/>
      <c r="F69" s="170"/>
      <c r="G69" s="170"/>
    </row>
    <row r="70" spans="1:7" ht="15" hidden="1" x14ac:dyDescent="0.25">
      <c r="A70" s="170"/>
      <c r="B70" s="170"/>
      <c r="C70" s="170"/>
      <c r="D70" s="170"/>
      <c r="E70" s="170"/>
      <c r="F70" s="170"/>
      <c r="G70" s="170"/>
    </row>
    <row r="71" spans="1:7" ht="15" hidden="1" x14ac:dyDescent="0.25">
      <c r="A71" s="170"/>
      <c r="B71" s="170"/>
      <c r="C71" s="170"/>
      <c r="D71" s="170"/>
      <c r="E71" s="170"/>
      <c r="F71" s="170"/>
      <c r="G71" s="170"/>
    </row>
    <row r="72" spans="1:7" ht="15" hidden="1" x14ac:dyDescent="0.25">
      <c r="A72" s="170"/>
      <c r="B72" s="170"/>
      <c r="C72" s="170"/>
      <c r="D72" s="170"/>
      <c r="E72" s="170"/>
      <c r="F72" s="170"/>
      <c r="G72" s="170"/>
    </row>
    <row r="73" spans="1:7" ht="15" hidden="1" x14ac:dyDescent="0.25">
      <c r="A73" s="170"/>
      <c r="B73" s="170"/>
      <c r="C73" s="170"/>
      <c r="D73" s="170"/>
      <c r="E73" s="170"/>
      <c r="F73" s="170"/>
      <c r="G73" s="170"/>
    </row>
    <row r="74" spans="1:7" ht="15" hidden="1" x14ac:dyDescent="0.25">
      <c r="A74" s="170"/>
      <c r="B74" s="170"/>
      <c r="C74" s="170"/>
      <c r="D74" s="170"/>
      <c r="E74" s="170"/>
      <c r="F74" s="170"/>
      <c r="G74" s="170"/>
    </row>
    <row r="75" spans="1:7" ht="15" hidden="1" x14ac:dyDescent="0.25">
      <c r="A75" s="170"/>
      <c r="B75" s="170"/>
      <c r="C75" s="170"/>
      <c r="D75" s="170"/>
      <c r="E75" s="170"/>
      <c r="F75" s="170"/>
      <c r="G75" s="170"/>
    </row>
    <row r="76" spans="1:7" ht="15" hidden="1" x14ac:dyDescent="0.25">
      <c r="A76" s="170"/>
      <c r="B76" s="170"/>
      <c r="C76" s="170"/>
      <c r="D76" s="170"/>
      <c r="E76" s="170"/>
      <c r="F76" s="170"/>
      <c r="G76" s="170"/>
    </row>
    <row r="77" spans="1:7" ht="15" hidden="1" x14ac:dyDescent="0.25">
      <c r="A77" s="170"/>
      <c r="B77" s="170"/>
      <c r="C77" s="170"/>
      <c r="D77" s="170"/>
      <c r="E77" s="170"/>
      <c r="F77" s="170"/>
      <c r="G77" s="170"/>
    </row>
    <row r="78" spans="1:7" ht="15" hidden="1" x14ac:dyDescent="0.25">
      <c r="A78" s="170"/>
      <c r="B78" s="170"/>
      <c r="C78" s="170"/>
      <c r="D78" s="170"/>
      <c r="E78" s="170"/>
      <c r="F78" s="170"/>
      <c r="G78" s="170"/>
    </row>
    <row r="79" spans="1:7" ht="15" hidden="1" x14ac:dyDescent="0.25">
      <c r="A79" s="170"/>
      <c r="B79" s="170"/>
      <c r="C79" s="170"/>
      <c r="D79" s="170"/>
      <c r="E79" s="170"/>
      <c r="F79" s="170"/>
      <c r="G79" s="170"/>
    </row>
    <row r="80" spans="1:7" ht="15" hidden="1" x14ac:dyDescent="0.25">
      <c r="A80" s="170"/>
      <c r="B80" s="170"/>
      <c r="C80" s="170"/>
      <c r="D80" s="170"/>
      <c r="E80" s="170"/>
      <c r="F80" s="170"/>
      <c r="G80" s="170"/>
    </row>
    <row r="81" spans="1:7" ht="15" hidden="1" x14ac:dyDescent="0.25">
      <c r="A81" s="170"/>
      <c r="B81" s="170"/>
      <c r="C81" s="170"/>
      <c r="D81" s="170"/>
      <c r="E81" s="170"/>
      <c r="F81" s="170"/>
      <c r="G81" s="170"/>
    </row>
    <row r="82" spans="1:7" ht="15" hidden="1" x14ac:dyDescent="0.25">
      <c r="A82" s="170"/>
      <c r="B82" s="170"/>
      <c r="C82" s="170"/>
      <c r="D82" s="170"/>
      <c r="E82" s="170"/>
      <c r="F82" s="170"/>
      <c r="G82" s="170"/>
    </row>
    <row r="83" spans="1:7" ht="15" hidden="1" x14ac:dyDescent="0.25">
      <c r="A83" s="170"/>
      <c r="B83" s="170"/>
      <c r="C83" s="170"/>
      <c r="D83" s="170"/>
      <c r="E83" s="170"/>
      <c r="F83" s="170"/>
      <c r="G83" s="170"/>
    </row>
    <row r="84" spans="1:7" ht="15" hidden="1" x14ac:dyDescent="0.25">
      <c r="A84" s="170"/>
      <c r="B84" s="170"/>
      <c r="C84" s="170"/>
      <c r="D84" s="170"/>
      <c r="E84" s="170"/>
      <c r="F84" s="170"/>
      <c r="G84" s="170"/>
    </row>
    <row r="85" spans="1:7" ht="15" hidden="1" x14ac:dyDescent="0.25">
      <c r="A85" s="170"/>
      <c r="B85" s="170"/>
      <c r="C85" s="170"/>
      <c r="D85" s="170"/>
      <c r="E85" s="170"/>
      <c r="F85" s="170"/>
      <c r="G85" s="170"/>
    </row>
    <row r="86" spans="1:7" ht="15" hidden="1" x14ac:dyDescent="0.25">
      <c r="A86" s="170"/>
      <c r="B86" s="170"/>
      <c r="C86" s="170"/>
      <c r="D86" s="170"/>
      <c r="E86" s="170"/>
      <c r="F86" s="170"/>
      <c r="G86" s="170"/>
    </row>
    <row r="87" spans="1:7" ht="15" hidden="1" x14ac:dyDescent="0.25">
      <c r="A87" s="170"/>
      <c r="B87" s="170"/>
      <c r="C87" s="170"/>
      <c r="D87" s="170"/>
      <c r="E87" s="170"/>
      <c r="F87" s="170"/>
      <c r="G87" s="170"/>
    </row>
    <row r="88" spans="1:7" ht="15" hidden="1" x14ac:dyDescent="0.25">
      <c r="A88" s="170"/>
      <c r="B88" s="170"/>
      <c r="C88" s="170"/>
      <c r="D88" s="170"/>
      <c r="E88" s="170"/>
      <c r="F88" s="170"/>
      <c r="G88" s="170"/>
    </row>
    <row r="89" spans="1:7" ht="15" hidden="1" x14ac:dyDescent="0.25">
      <c r="A89" s="170"/>
      <c r="B89" s="170"/>
      <c r="C89" s="170"/>
      <c r="D89" s="170"/>
      <c r="E89" s="170"/>
      <c r="F89" s="170"/>
      <c r="G89" s="170"/>
    </row>
    <row r="90" spans="1:7" ht="15" hidden="1" x14ac:dyDescent="0.25">
      <c r="A90" s="170"/>
      <c r="B90" s="170"/>
      <c r="C90" s="170"/>
      <c r="D90" s="170"/>
      <c r="E90" s="170"/>
      <c r="F90" s="170"/>
      <c r="G90" s="170"/>
    </row>
    <row r="91" spans="1:7" ht="15" hidden="1" x14ac:dyDescent="0.25">
      <c r="A91" s="170"/>
      <c r="B91" s="170"/>
      <c r="C91" s="170"/>
      <c r="D91" s="170"/>
      <c r="E91" s="170"/>
      <c r="F91" s="170"/>
      <c r="G91" s="170"/>
    </row>
    <row r="92" spans="1:7" ht="15" hidden="1" x14ac:dyDescent="0.25">
      <c r="A92" s="170"/>
      <c r="B92" s="170"/>
      <c r="C92" s="170"/>
      <c r="D92" s="170"/>
      <c r="E92" s="170"/>
      <c r="F92" s="170"/>
      <c r="G92" s="170"/>
    </row>
    <row r="93" spans="1:7" ht="15" hidden="1" x14ac:dyDescent="0.25">
      <c r="A93" s="170"/>
      <c r="B93" s="170"/>
      <c r="C93" s="170"/>
      <c r="D93" s="170"/>
      <c r="E93" s="170"/>
      <c r="F93" s="170"/>
      <c r="G93" s="170"/>
    </row>
    <row r="94" spans="1:7" ht="15" hidden="1" x14ac:dyDescent="0.25">
      <c r="A94" s="170"/>
      <c r="B94" s="170"/>
      <c r="C94" s="170"/>
      <c r="D94" s="170"/>
      <c r="E94" s="170"/>
      <c r="F94" s="170"/>
      <c r="G94" s="170"/>
    </row>
    <row r="95" spans="1:7" ht="15" hidden="1" x14ac:dyDescent="0.25">
      <c r="A95" s="170"/>
      <c r="B95" s="170"/>
      <c r="C95" s="170"/>
      <c r="D95" s="170"/>
      <c r="E95" s="170"/>
      <c r="F95" s="170"/>
      <c r="G95" s="170"/>
    </row>
    <row r="96" spans="1:7" ht="15" hidden="1" x14ac:dyDescent="0.25">
      <c r="A96" s="170"/>
      <c r="B96" s="170"/>
      <c r="C96" s="170"/>
      <c r="D96" s="170"/>
      <c r="E96" s="170"/>
      <c r="F96" s="170"/>
      <c r="G96" s="170"/>
    </row>
    <row r="97" spans="1:7" ht="15" hidden="1" x14ac:dyDescent="0.25">
      <c r="A97" s="170"/>
      <c r="B97" s="170"/>
      <c r="C97" s="170"/>
      <c r="D97" s="170"/>
      <c r="E97" s="170"/>
      <c r="F97" s="170"/>
      <c r="G97" s="170"/>
    </row>
    <row r="98" spans="1:7" ht="15" hidden="1" x14ac:dyDescent="0.25">
      <c r="A98" s="170"/>
      <c r="B98" s="170"/>
      <c r="C98" s="170"/>
      <c r="D98" s="170"/>
      <c r="E98" s="170"/>
      <c r="F98" s="170"/>
      <c r="G98" s="170"/>
    </row>
    <row r="99" spans="1:7" ht="15" hidden="1" x14ac:dyDescent="0.25">
      <c r="A99" s="170"/>
      <c r="B99" s="170"/>
      <c r="C99" s="170"/>
      <c r="D99" s="170"/>
      <c r="E99" s="170"/>
      <c r="F99" s="170"/>
      <c r="G99" s="170"/>
    </row>
    <row r="100" spans="1:7" ht="15" hidden="1" x14ac:dyDescent="0.25">
      <c r="A100" s="170"/>
      <c r="B100" s="170"/>
      <c r="C100" s="170"/>
      <c r="D100" s="170"/>
      <c r="E100" s="170"/>
      <c r="F100" s="170"/>
      <c r="G100" s="170"/>
    </row>
    <row r="101" spans="1:7" ht="15" hidden="1" x14ac:dyDescent="0.25">
      <c r="A101" s="170"/>
      <c r="B101" s="170"/>
      <c r="C101" s="170"/>
      <c r="D101" s="170"/>
      <c r="E101" s="170"/>
      <c r="F101" s="170"/>
      <c r="G101" s="170"/>
    </row>
    <row r="102" spans="1:7" ht="15" hidden="1" x14ac:dyDescent="0.25">
      <c r="A102" s="170"/>
      <c r="B102" s="170"/>
      <c r="C102" s="170"/>
      <c r="D102" s="170"/>
      <c r="E102" s="170"/>
      <c r="F102" s="170"/>
      <c r="G102" s="170"/>
    </row>
    <row r="103" spans="1:7" ht="15" hidden="1" x14ac:dyDescent="0.25">
      <c r="A103" s="170"/>
      <c r="B103" s="170"/>
      <c r="C103" s="170"/>
      <c r="D103" s="170"/>
      <c r="E103" s="170"/>
      <c r="F103" s="170"/>
      <c r="G103" s="170"/>
    </row>
    <row r="104" spans="1:7" ht="15" hidden="1" x14ac:dyDescent="0.25">
      <c r="A104" s="170"/>
      <c r="B104" s="170"/>
      <c r="C104" s="170"/>
      <c r="D104" s="170"/>
      <c r="E104" s="170"/>
      <c r="F104" s="170"/>
      <c r="G104" s="170"/>
    </row>
    <row r="105" spans="1:7" ht="15" hidden="1" x14ac:dyDescent="0.25">
      <c r="A105" s="170"/>
      <c r="B105" s="170"/>
      <c r="C105" s="170"/>
      <c r="D105" s="170"/>
      <c r="E105" s="170"/>
      <c r="F105" s="170"/>
      <c r="G105" s="170"/>
    </row>
    <row r="106" spans="1:7" ht="15" hidden="1" x14ac:dyDescent="0.25">
      <c r="A106" s="170"/>
      <c r="B106" s="170"/>
      <c r="C106" s="170"/>
      <c r="D106" s="170"/>
      <c r="E106" s="170"/>
      <c r="F106" s="170"/>
      <c r="G106" s="170"/>
    </row>
    <row r="107" spans="1:7" ht="15" hidden="1" x14ac:dyDescent="0.25">
      <c r="A107" s="170"/>
      <c r="B107" s="170"/>
      <c r="C107" s="170"/>
      <c r="D107" s="170"/>
      <c r="E107" s="170"/>
      <c r="F107" s="170"/>
      <c r="G107" s="170"/>
    </row>
    <row r="108" spans="1:7" ht="15" hidden="1" x14ac:dyDescent="0.25">
      <c r="A108" s="170"/>
      <c r="B108" s="170"/>
      <c r="C108" s="170"/>
      <c r="D108" s="170"/>
      <c r="E108" s="170"/>
      <c r="F108" s="170"/>
      <c r="G108" s="170"/>
    </row>
    <row r="109" spans="1:7" ht="15" hidden="1" x14ac:dyDescent="0.25">
      <c r="A109" s="170"/>
      <c r="B109" s="170"/>
      <c r="C109" s="170"/>
      <c r="D109" s="170"/>
      <c r="E109" s="170"/>
      <c r="F109" s="170"/>
      <c r="G109" s="170"/>
    </row>
    <row r="110" spans="1:7" ht="15" hidden="1" x14ac:dyDescent="0.25">
      <c r="A110" s="170"/>
      <c r="B110" s="170"/>
      <c r="C110" s="170"/>
      <c r="D110" s="170"/>
      <c r="E110" s="170"/>
      <c r="F110" s="170"/>
      <c r="G110" s="170"/>
    </row>
    <row r="111" spans="1:7" ht="15" hidden="1" x14ac:dyDescent="0.25">
      <c r="A111" s="170"/>
      <c r="B111" s="170"/>
      <c r="C111" s="170"/>
      <c r="D111" s="170"/>
      <c r="E111" s="170"/>
      <c r="F111" s="170"/>
      <c r="G111" s="170"/>
    </row>
    <row r="112" spans="1:7" ht="15" hidden="1" x14ac:dyDescent="0.25">
      <c r="A112" s="170"/>
      <c r="B112" s="170"/>
      <c r="C112" s="170"/>
      <c r="D112" s="170"/>
      <c r="E112" s="170"/>
      <c r="F112" s="170"/>
      <c r="G112" s="170"/>
    </row>
    <row r="113" spans="1:7" ht="15" hidden="1" x14ac:dyDescent="0.25">
      <c r="A113" s="170"/>
      <c r="B113" s="170"/>
      <c r="C113" s="170"/>
      <c r="D113" s="170"/>
      <c r="E113" s="170"/>
      <c r="F113" s="170"/>
      <c r="G113" s="170"/>
    </row>
    <row r="114" spans="1:7" ht="15" hidden="1" x14ac:dyDescent="0.25">
      <c r="A114" s="170"/>
      <c r="B114" s="170"/>
      <c r="C114" s="170"/>
      <c r="D114" s="170"/>
      <c r="E114" s="170"/>
      <c r="F114" s="170"/>
      <c r="G114" s="170"/>
    </row>
    <row r="115" spans="1:7" ht="15" hidden="1" x14ac:dyDescent="0.25">
      <c r="A115" s="170"/>
      <c r="B115" s="170"/>
      <c r="C115" s="170"/>
      <c r="D115" s="170"/>
      <c r="E115" s="170"/>
      <c r="F115" s="170"/>
      <c r="G115" s="170"/>
    </row>
    <row r="116" spans="1:7" ht="15" hidden="1" x14ac:dyDescent="0.25">
      <c r="A116" s="170"/>
      <c r="B116" s="170"/>
      <c r="C116" s="170"/>
      <c r="D116" s="170"/>
      <c r="E116" s="170"/>
      <c r="F116" s="170"/>
      <c r="G116" s="170"/>
    </row>
    <row r="117" spans="1:7" ht="15" hidden="1" x14ac:dyDescent="0.25">
      <c r="A117" s="170"/>
      <c r="B117" s="170"/>
      <c r="C117" s="170"/>
      <c r="D117" s="170"/>
      <c r="E117" s="170"/>
      <c r="F117" s="170"/>
      <c r="G117" s="170"/>
    </row>
    <row r="118" spans="1:7" ht="15" hidden="1" x14ac:dyDescent="0.25">
      <c r="A118" s="170"/>
      <c r="B118" s="170"/>
      <c r="C118" s="170"/>
      <c r="D118" s="170"/>
      <c r="E118" s="170"/>
      <c r="F118" s="170"/>
      <c r="G118" s="170"/>
    </row>
    <row r="119" spans="1:7" ht="15" hidden="1" x14ac:dyDescent="0.25">
      <c r="A119" s="170"/>
      <c r="B119" s="170"/>
      <c r="C119" s="170"/>
      <c r="D119" s="170"/>
      <c r="E119" s="170"/>
      <c r="F119" s="170"/>
      <c r="G119" s="170"/>
    </row>
    <row r="120" spans="1:7" ht="15" hidden="1" x14ac:dyDescent="0.25">
      <c r="A120" s="170"/>
      <c r="B120" s="170"/>
      <c r="C120" s="170"/>
      <c r="D120" s="170"/>
      <c r="E120" s="170"/>
      <c r="F120" s="170"/>
      <c r="G120" s="170"/>
    </row>
    <row r="121" spans="1:7" ht="15" hidden="1" x14ac:dyDescent="0.25">
      <c r="A121" s="170"/>
      <c r="B121" s="170"/>
      <c r="C121" s="170"/>
      <c r="D121" s="170"/>
      <c r="E121" s="170"/>
      <c r="F121" s="170"/>
      <c r="G121" s="170"/>
    </row>
    <row r="122" spans="1:7" ht="15" hidden="1" x14ac:dyDescent="0.25">
      <c r="A122" s="170"/>
      <c r="B122" s="170"/>
      <c r="C122" s="170"/>
      <c r="D122" s="170"/>
      <c r="E122" s="170"/>
      <c r="F122" s="170"/>
      <c r="G122" s="170"/>
    </row>
    <row r="123" spans="1:7" ht="15" hidden="1" x14ac:dyDescent="0.25">
      <c r="A123" s="170"/>
      <c r="B123" s="170"/>
      <c r="C123" s="170"/>
      <c r="D123" s="170"/>
      <c r="E123" s="170"/>
      <c r="F123" s="170"/>
      <c r="G123" s="170"/>
    </row>
    <row r="124" spans="1:7" ht="15" hidden="1" x14ac:dyDescent="0.25">
      <c r="A124" s="170"/>
      <c r="B124" s="170"/>
      <c r="C124" s="170"/>
      <c r="D124" s="170"/>
      <c r="E124" s="170"/>
      <c r="F124" s="170"/>
      <c r="G124" s="170"/>
    </row>
    <row r="125" spans="1:7" ht="15" hidden="1" x14ac:dyDescent="0.25">
      <c r="A125" s="170"/>
      <c r="B125" s="170"/>
      <c r="C125" s="170"/>
      <c r="D125" s="170"/>
      <c r="E125" s="170"/>
      <c r="F125" s="170"/>
      <c r="G125" s="170"/>
    </row>
    <row r="126" spans="1:7" ht="15" hidden="1" x14ac:dyDescent="0.25">
      <c r="A126" s="170"/>
      <c r="B126" s="170"/>
      <c r="C126" s="170"/>
      <c r="D126" s="170"/>
      <c r="E126" s="170"/>
      <c r="F126" s="170"/>
      <c r="G126" s="170"/>
    </row>
    <row r="127" spans="1:7" ht="15" hidden="1" x14ac:dyDescent="0.25">
      <c r="A127" s="170"/>
      <c r="B127" s="170"/>
      <c r="C127" s="170"/>
      <c r="D127" s="170"/>
      <c r="E127" s="170"/>
      <c r="F127" s="170"/>
      <c r="G127" s="170"/>
    </row>
    <row r="128" spans="1:7" ht="15" hidden="1" x14ac:dyDescent="0.25">
      <c r="A128" s="170"/>
      <c r="B128" s="170"/>
      <c r="C128" s="170"/>
      <c r="D128" s="170"/>
      <c r="E128" s="170"/>
      <c r="F128" s="170"/>
      <c r="G128" s="170"/>
    </row>
    <row r="129" spans="1:7" ht="15" hidden="1" x14ac:dyDescent="0.25">
      <c r="A129" s="170"/>
      <c r="B129" s="170"/>
      <c r="C129" s="170"/>
      <c r="D129" s="170"/>
      <c r="E129" s="170"/>
      <c r="F129" s="170"/>
      <c r="G129" s="170"/>
    </row>
    <row r="130" spans="1:7" ht="15" hidden="1" x14ac:dyDescent="0.25">
      <c r="A130" s="170"/>
      <c r="B130" s="170"/>
      <c r="C130" s="170"/>
      <c r="D130" s="170"/>
      <c r="E130" s="170"/>
      <c r="F130" s="170"/>
      <c r="G130" s="170"/>
    </row>
    <row r="131" spans="1:7" ht="15" hidden="1" x14ac:dyDescent="0.25">
      <c r="A131" s="170"/>
      <c r="B131" s="170"/>
      <c r="C131" s="170"/>
      <c r="D131" s="170"/>
      <c r="E131" s="170"/>
      <c r="F131" s="170"/>
      <c r="G131" s="170"/>
    </row>
    <row r="132" spans="1:7" ht="15" hidden="1" x14ac:dyDescent="0.25">
      <c r="A132" s="170"/>
      <c r="B132" s="170"/>
      <c r="C132" s="170"/>
      <c r="D132" s="170"/>
      <c r="E132" s="170"/>
      <c r="F132" s="170"/>
      <c r="G132" s="170"/>
    </row>
    <row r="133" spans="1:7" ht="15" hidden="1" x14ac:dyDescent="0.25">
      <c r="A133" s="170"/>
      <c r="B133" s="170"/>
      <c r="C133" s="170"/>
      <c r="D133" s="170"/>
      <c r="E133" s="170"/>
      <c r="F133" s="170"/>
      <c r="G133" s="170"/>
    </row>
    <row r="134" spans="1:7" ht="15" hidden="1" x14ac:dyDescent="0.25">
      <c r="A134" s="170"/>
      <c r="B134" s="170"/>
      <c r="C134" s="170"/>
      <c r="D134" s="170"/>
      <c r="E134" s="170"/>
      <c r="F134" s="170"/>
      <c r="G134" s="170"/>
    </row>
    <row r="135" spans="1:7" ht="15" hidden="1" x14ac:dyDescent="0.25">
      <c r="A135" s="170"/>
      <c r="B135" s="170"/>
      <c r="C135" s="170"/>
      <c r="D135" s="170"/>
      <c r="E135" s="170"/>
      <c r="F135" s="170"/>
      <c r="G135" s="170"/>
    </row>
    <row r="136" spans="1:7" ht="15" hidden="1" x14ac:dyDescent="0.25">
      <c r="A136" s="170"/>
      <c r="B136" s="170"/>
      <c r="C136" s="170"/>
      <c r="D136" s="170"/>
      <c r="E136" s="170"/>
      <c r="F136" s="170"/>
      <c r="G136" s="170"/>
    </row>
    <row r="137" spans="1:7" ht="15" hidden="1" x14ac:dyDescent="0.25">
      <c r="A137" s="170"/>
      <c r="B137" s="170"/>
      <c r="C137" s="170"/>
      <c r="D137" s="170"/>
      <c r="E137" s="170"/>
      <c r="F137" s="170"/>
      <c r="G137" s="170"/>
    </row>
    <row r="138" spans="1:7" ht="15" hidden="1" x14ac:dyDescent="0.25">
      <c r="A138" s="170"/>
      <c r="B138" s="170"/>
      <c r="C138" s="170"/>
      <c r="D138" s="170"/>
      <c r="E138" s="170"/>
      <c r="F138" s="170"/>
      <c r="G138" s="170"/>
    </row>
    <row r="139" spans="1:7" ht="15" hidden="1" x14ac:dyDescent="0.25">
      <c r="A139" s="170"/>
      <c r="B139" s="170"/>
      <c r="C139" s="170"/>
      <c r="D139" s="170"/>
      <c r="E139" s="170"/>
      <c r="F139" s="170"/>
      <c r="G139" s="170"/>
    </row>
    <row r="140" spans="1:7" ht="15" hidden="1" x14ac:dyDescent="0.25">
      <c r="A140" s="170"/>
      <c r="B140" s="170"/>
      <c r="C140" s="170"/>
      <c r="D140" s="170"/>
      <c r="E140" s="170"/>
      <c r="F140" s="170"/>
      <c r="G140" s="170"/>
    </row>
    <row r="141" spans="1:7" ht="15" hidden="1" x14ac:dyDescent="0.25">
      <c r="A141" s="170"/>
      <c r="B141" s="170"/>
      <c r="C141" s="170"/>
      <c r="D141" s="170"/>
      <c r="E141" s="170"/>
      <c r="F141" s="170"/>
      <c r="G141" s="170"/>
    </row>
    <row r="142" spans="1:7" ht="15" hidden="1" x14ac:dyDescent="0.25">
      <c r="A142" s="170"/>
      <c r="B142" s="170"/>
      <c r="C142" s="170"/>
      <c r="D142" s="170"/>
      <c r="E142" s="170"/>
      <c r="F142" s="170"/>
      <c r="G142" s="170"/>
    </row>
    <row r="143" spans="1:7" ht="15" hidden="1" x14ac:dyDescent="0.25">
      <c r="A143" s="170"/>
      <c r="B143" s="170"/>
      <c r="C143" s="170"/>
      <c r="D143" s="170"/>
      <c r="E143" s="170"/>
      <c r="F143" s="170"/>
      <c r="G143" s="170"/>
    </row>
    <row r="144" spans="1:7" ht="15" hidden="1" x14ac:dyDescent="0.25">
      <c r="A144" s="170"/>
      <c r="B144" s="170"/>
      <c r="C144" s="170"/>
      <c r="D144" s="170"/>
      <c r="E144" s="170"/>
      <c r="F144" s="170"/>
      <c r="G144" s="170"/>
    </row>
    <row r="145" spans="1:7" ht="15" hidden="1" x14ac:dyDescent="0.25">
      <c r="A145" s="170"/>
      <c r="B145" s="170"/>
      <c r="C145" s="170"/>
      <c r="D145" s="170"/>
      <c r="E145" s="170"/>
      <c r="F145" s="170"/>
      <c r="G145" s="170"/>
    </row>
    <row r="146" spans="1:7" ht="15" hidden="1" x14ac:dyDescent="0.25">
      <c r="A146" s="170"/>
      <c r="B146" s="170"/>
      <c r="C146" s="170"/>
      <c r="D146" s="170"/>
      <c r="E146" s="170"/>
      <c r="F146" s="170"/>
      <c r="G146" s="170"/>
    </row>
    <row r="147" spans="1:7" ht="15" hidden="1" x14ac:dyDescent="0.25">
      <c r="A147" s="170"/>
      <c r="B147" s="170"/>
      <c r="C147" s="170"/>
      <c r="D147" s="170"/>
      <c r="E147" s="170"/>
      <c r="F147" s="170"/>
      <c r="G147" s="170"/>
    </row>
    <row r="148" spans="1:7" ht="15" hidden="1" x14ac:dyDescent="0.25">
      <c r="A148" s="170"/>
      <c r="B148" s="170"/>
      <c r="C148" s="170"/>
      <c r="D148" s="170"/>
      <c r="E148" s="170"/>
      <c r="F148" s="170"/>
      <c r="G148" s="170"/>
    </row>
    <row r="149" spans="1:7" ht="15" hidden="1" x14ac:dyDescent="0.25">
      <c r="A149" s="170"/>
      <c r="B149" s="170"/>
      <c r="C149" s="170"/>
      <c r="D149" s="170"/>
      <c r="E149" s="170"/>
      <c r="F149" s="170"/>
      <c r="G149" s="170"/>
    </row>
    <row r="150" spans="1:7" ht="15" hidden="1" x14ac:dyDescent="0.25">
      <c r="A150" s="170"/>
      <c r="B150" s="170"/>
      <c r="C150" s="170"/>
      <c r="D150" s="170"/>
      <c r="E150" s="170"/>
      <c r="F150" s="170"/>
      <c r="G150" s="170"/>
    </row>
    <row r="151" spans="1:7" ht="15" hidden="1" x14ac:dyDescent="0.25">
      <c r="A151" s="170"/>
      <c r="B151" s="170"/>
      <c r="C151" s="170"/>
      <c r="D151" s="170"/>
      <c r="E151" s="170"/>
      <c r="F151" s="170"/>
      <c r="G151" s="170"/>
    </row>
    <row r="152" spans="1:7" ht="15" hidden="1" x14ac:dyDescent="0.25">
      <c r="A152" s="170"/>
      <c r="B152" s="170"/>
      <c r="C152" s="170"/>
      <c r="D152" s="170"/>
      <c r="E152" s="170"/>
      <c r="F152" s="170"/>
      <c r="G152" s="170"/>
    </row>
    <row r="153" spans="1:7" ht="15" hidden="1" x14ac:dyDescent="0.25">
      <c r="A153" s="170"/>
      <c r="B153" s="170"/>
      <c r="C153" s="170"/>
      <c r="D153" s="170"/>
      <c r="E153" s="170"/>
      <c r="F153" s="170"/>
      <c r="G153" s="170"/>
    </row>
    <row r="154" spans="1:7" ht="15" hidden="1" x14ac:dyDescent="0.25">
      <c r="A154" s="170"/>
      <c r="B154" s="170"/>
      <c r="C154" s="170"/>
      <c r="D154" s="170"/>
      <c r="E154" s="170"/>
      <c r="F154" s="170"/>
      <c r="G154" s="170"/>
    </row>
    <row r="155" spans="1:7" ht="15" hidden="1" x14ac:dyDescent="0.25">
      <c r="A155" s="170"/>
      <c r="B155" s="170"/>
      <c r="C155" s="170"/>
      <c r="D155" s="170"/>
      <c r="E155" s="170"/>
      <c r="F155" s="170"/>
      <c r="G155" s="170"/>
    </row>
    <row r="156" spans="1:7" ht="15" hidden="1" x14ac:dyDescent="0.25">
      <c r="A156" s="170"/>
      <c r="B156" s="170"/>
      <c r="C156" s="170"/>
      <c r="D156" s="170"/>
      <c r="E156" s="170"/>
      <c r="F156" s="170"/>
      <c r="G156" s="170"/>
    </row>
    <row r="157" spans="1:7" ht="15" hidden="1" x14ac:dyDescent="0.25">
      <c r="A157" s="170"/>
      <c r="B157" s="170"/>
      <c r="C157" s="170"/>
      <c r="D157" s="170"/>
      <c r="E157" s="170"/>
      <c r="F157" s="170"/>
      <c r="G157" s="170"/>
    </row>
    <row r="158" spans="1:7" ht="15" hidden="1" x14ac:dyDescent="0.25">
      <c r="A158" s="170"/>
      <c r="B158" s="170"/>
      <c r="C158" s="170"/>
      <c r="D158" s="170"/>
      <c r="E158" s="170"/>
      <c r="F158" s="170"/>
      <c r="G158" s="170"/>
    </row>
    <row r="159" spans="1:7" ht="15" hidden="1" x14ac:dyDescent="0.25">
      <c r="A159" s="170"/>
      <c r="B159" s="170"/>
      <c r="C159" s="170"/>
      <c r="D159" s="170"/>
      <c r="E159" s="170"/>
      <c r="F159" s="170"/>
      <c r="G159" s="170"/>
    </row>
    <row r="160" spans="1:7" ht="15" hidden="1" x14ac:dyDescent="0.25">
      <c r="A160" s="170"/>
      <c r="B160" s="170"/>
      <c r="C160" s="170"/>
      <c r="D160" s="170"/>
      <c r="E160" s="170"/>
      <c r="F160" s="170"/>
      <c r="G160" s="170"/>
    </row>
    <row r="161" spans="1:7" ht="15" hidden="1" x14ac:dyDescent="0.25">
      <c r="A161" s="170"/>
      <c r="B161" s="170"/>
      <c r="C161" s="170"/>
      <c r="D161" s="170"/>
      <c r="E161" s="170"/>
      <c r="F161" s="170"/>
      <c r="G161" s="170"/>
    </row>
    <row r="162" spans="1:7" ht="15" hidden="1" x14ac:dyDescent="0.25">
      <c r="A162" s="170"/>
      <c r="B162" s="170"/>
      <c r="C162" s="170"/>
      <c r="D162" s="170"/>
      <c r="E162" s="170"/>
      <c r="F162" s="170"/>
      <c r="G162" s="170"/>
    </row>
    <row r="163" spans="1:7" ht="15" hidden="1" x14ac:dyDescent="0.25">
      <c r="A163" s="170"/>
      <c r="B163" s="170"/>
      <c r="C163" s="170"/>
      <c r="D163" s="170"/>
      <c r="E163" s="170"/>
      <c r="F163" s="170"/>
      <c r="G163" s="170"/>
    </row>
    <row r="164" spans="1:7" ht="15" hidden="1" x14ac:dyDescent="0.25">
      <c r="A164" s="170"/>
      <c r="B164" s="170"/>
      <c r="C164" s="170"/>
      <c r="D164" s="170"/>
      <c r="E164" s="170"/>
      <c r="F164" s="170"/>
      <c r="G164" s="170"/>
    </row>
    <row r="165" spans="1:7" ht="15" hidden="1" x14ac:dyDescent="0.25">
      <c r="A165" s="170"/>
      <c r="B165" s="170"/>
      <c r="C165" s="170"/>
      <c r="D165" s="170"/>
      <c r="E165" s="170"/>
      <c r="F165" s="170"/>
      <c r="G165" s="170"/>
    </row>
    <row r="166" spans="1:7" ht="15" hidden="1" x14ac:dyDescent="0.25">
      <c r="A166" s="170"/>
      <c r="B166" s="170"/>
      <c r="C166" s="170"/>
      <c r="D166" s="170"/>
      <c r="E166" s="170"/>
      <c r="F166" s="170"/>
      <c r="G166" s="170"/>
    </row>
    <row r="167" spans="1:7" ht="15" hidden="1" x14ac:dyDescent="0.25">
      <c r="A167" s="170"/>
      <c r="B167" s="170"/>
      <c r="C167" s="170"/>
      <c r="D167" s="170"/>
      <c r="E167" s="170"/>
      <c r="F167" s="170"/>
      <c r="G167" s="170"/>
    </row>
    <row r="168" spans="1:7" ht="15" hidden="1" x14ac:dyDescent="0.25">
      <c r="A168" s="170"/>
      <c r="B168" s="170"/>
      <c r="C168" s="170"/>
      <c r="D168" s="170"/>
      <c r="E168" s="170"/>
      <c r="F168" s="170"/>
      <c r="G168" s="170"/>
    </row>
    <row r="169" spans="1:7" ht="15" hidden="1" x14ac:dyDescent="0.25">
      <c r="A169" s="170"/>
      <c r="B169" s="170"/>
      <c r="C169" s="170"/>
      <c r="D169" s="170"/>
      <c r="E169" s="170"/>
      <c r="F169" s="170"/>
      <c r="G169" s="170"/>
    </row>
    <row r="170" spans="1:7" ht="15" hidden="1" x14ac:dyDescent="0.25">
      <c r="A170" s="170"/>
      <c r="B170" s="170"/>
      <c r="C170" s="170"/>
      <c r="D170" s="170"/>
      <c r="E170" s="170"/>
      <c r="F170" s="170"/>
      <c r="G170" s="170"/>
    </row>
    <row r="171" spans="1:7" ht="15" hidden="1" x14ac:dyDescent="0.25">
      <c r="A171" s="170"/>
      <c r="B171" s="170"/>
      <c r="C171" s="170"/>
      <c r="D171" s="170"/>
      <c r="E171" s="170"/>
      <c r="F171" s="170"/>
      <c r="G171" s="170"/>
    </row>
    <row r="172" spans="1:7" ht="15" hidden="1" x14ac:dyDescent="0.25">
      <c r="A172" s="170"/>
      <c r="B172" s="170"/>
      <c r="C172" s="170"/>
      <c r="D172" s="170"/>
      <c r="E172" s="170"/>
      <c r="F172" s="170"/>
      <c r="G172" s="170"/>
    </row>
    <row r="173" spans="1:7" ht="15" hidden="1" x14ac:dyDescent="0.25">
      <c r="A173" s="170"/>
      <c r="B173" s="170"/>
      <c r="C173" s="170"/>
      <c r="D173" s="170"/>
      <c r="E173" s="170"/>
      <c r="F173" s="170"/>
      <c r="G173" s="170"/>
    </row>
    <row r="174" spans="1:7" ht="15" hidden="1" x14ac:dyDescent="0.25">
      <c r="A174" s="170"/>
      <c r="B174" s="170"/>
      <c r="C174" s="170"/>
      <c r="D174" s="170"/>
      <c r="E174" s="170"/>
      <c r="F174" s="170"/>
      <c r="G174" s="170"/>
    </row>
    <row r="175" spans="1:7" ht="15" hidden="1" x14ac:dyDescent="0.25">
      <c r="A175" s="170"/>
      <c r="B175" s="170"/>
      <c r="C175" s="170"/>
      <c r="D175" s="170"/>
      <c r="E175" s="170"/>
      <c r="F175" s="170"/>
      <c r="G175" s="170"/>
    </row>
    <row r="176" spans="1:7" ht="15" hidden="1" x14ac:dyDescent="0.25">
      <c r="A176" s="170"/>
      <c r="B176" s="170"/>
      <c r="C176" s="170"/>
      <c r="D176" s="170"/>
      <c r="E176" s="170"/>
      <c r="F176" s="170"/>
      <c r="G176" s="170"/>
    </row>
    <row r="177" spans="1:7" ht="15" hidden="1" x14ac:dyDescent="0.25">
      <c r="A177" s="170"/>
      <c r="B177" s="170"/>
      <c r="C177" s="170"/>
      <c r="D177" s="170"/>
      <c r="E177" s="170"/>
      <c r="F177" s="170"/>
      <c r="G177" s="170"/>
    </row>
    <row r="178" spans="1:7" ht="15" hidden="1" x14ac:dyDescent="0.25">
      <c r="A178" s="170"/>
      <c r="B178" s="170"/>
      <c r="C178" s="170"/>
      <c r="D178" s="170"/>
      <c r="E178" s="170"/>
      <c r="F178" s="170"/>
      <c r="G178" s="170"/>
    </row>
    <row r="179" spans="1:7" ht="15" hidden="1" x14ac:dyDescent="0.25">
      <c r="A179" s="170"/>
      <c r="B179" s="170"/>
      <c r="C179" s="170"/>
      <c r="D179" s="170"/>
      <c r="E179" s="170"/>
      <c r="F179" s="170"/>
      <c r="G179" s="170"/>
    </row>
    <row r="180" spans="1:7" ht="15" hidden="1" x14ac:dyDescent="0.25">
      <c r="A180" s="170"/>
      <c r="B180" s="170"/>
      <c r="C180" s="170"/>
      <c r="D180" s="170"/>
      <c r="E180" s="170"/>
      <c r="F180" s="170"/>
      <c r="G180" s="170"/>
    </row>
    <row r="181" spans="1:7" ht="15" hidden="1" x14ac:dyDescent="0.25">
      <c r="A181" s="170"/>
      <c r="B181" s="170"/>
      <c r="C181" s="170"/>
      <c r="D181" s="170"/>
      <c r="E181" s="170"/>
      <c r="F181" s="170"/>
      <c r="G181" s="170"/>
    </row>
    <row r="182" spans="1:7" ht="15" hidden="1" x14ac:dyDescent="0.25">
      <c r="A182" s="170"/>
      <c r="B182" s="170"/>
      <c r="C182" s="170"/>
      <c r="D182" s="170"/>
      <c r="E182" s="170"/>
      <c r="F182" s="170"/>
      <c r="G182" s="170"/>
    </row>
    <row r="183" spans="1:7" ht="15" hidden="1" x14ac:dyDescent="0.25">
      <c r="A183" s="170"/>
      <c r="B183" s="170"/>
      <c r="C183" s="170"/>
      <c r="D183" s="170"/>
      <c r="E183" s="170"/>
      <c r="F183" s="170"/>
      <c r="G183" s="170"/>
    </row>
    <row r="184" spans="1:7" ht="15" hidden="1" x14ac:dyDescent="0.25">
      <c r="A184" s="170"/>
      <c r="B184" s="170"/>
      <c r="C184" s="170"/>
      <c r="D184" s="170"/>
      <c r="E184" s="170"/>
      <c r="F184" s="170"/>
      <c r="G184" s="170"/>
    </row>
    <row r="185" spans="1:7" ht="15" hidden="1" x14ac:dyDescent="0.25">
      <c r="A185" s="170"/>
      <c r="B185" s="170"/>
      <c r="C185" s="170"/>
      <c r="D185" s="170"/>
      <c r="E185" s="170"/>
      <c r="F185" s="170"/>
      <c r="G185" s="170"/>
    </row>
    <row r="186" spans="1:7" ht="15" hidden="1" x14ac:dyDescent="0.25">
      <c r="A186" s="170"/>
      <c r="B186" s="170"/>
      <c r="C186" s="170"/>
      <c r="D186" s="170"/>
      <c r="E186" s="170"/>
      <c r="F186" s="170"/>
      <c r="G186" s="170"/>
    </row>
    <row r="187" spans="1:7" ht="15" hidden="1" x14ac:dyDescent="0.25">
      <c r="A187" s="170"/>
      <c r="B187" s="170"/>
      <c r="C187" s="170"/>
      <c r="D187" s="170"/>
      <c r="E187" s="170"/>
      <c r="F187" s="170"/>
      <c r="G187" s="170"/>
    </row>
    <row r="188" spans="1:7" ht="15" hidden="1" x14ac:dyDescent="0.25">
      <c r="A188" s="170"/>
      <c r="B188" s="170"/>
      <c r="C188" s="170"/>
      <c r="D188" s="170"/>
      <c r="E188" s="170"/>
      <c r="F188" s="170"/>
      <c r="G188" s="170"/>
    </row>
    <row r="189" spans="1:7" ht="15" hidden="1" x14ac:dyDescent="0.25">
      <c r="A189" s="170"/>
      <c r="B189" s="170"/>
      <c r="C189" s="170"/>
      <c r="D189" s="170"/>
      <c r="E189" s="170"/>
      <c r="F189" s="170"/>
      <c r="G189" s="170"/>
    </row>
    <row r="190" spans="1:7" ht="15" hidden="1" x14ac:dyDescent="0.25">
      <c r="A190" s="170"/>
      <c r="B190" s="170"/>
      <c r="C190" s="170"/>
      <c r="D190" s="170"/>
      <c r="E190" s="170"/>
      <c r="F190" s="170"/>
      <c r="G190" s="170"/>
    </row>
    <row r="191" spans="1:7" ht="15" hidden="1" x14ac:dyDescent="0.25">
      <c r="A191" s="170"/>
      <c r="B191" s="170"/>
      <c r="C191" s="170"/>
      <c r="D191" s="170"/>
      <c r="E191" s="170"/>
      <c r="F191" s="170"/>
      <c r="G191" s="170"/>
    </row>
    <row r="192" spans="1:7" ht="15" hidden="1" x14ac:dyDescent="0.25">
      <c r="A192" s="170"/>
      <c r="B192" s="170"/>
      <c r="C192" s="170"/>
      <c r="D192" s="170"/>
      <c r="E192" s="170"/>
      <c r="F192" s="170"/>
      <c r="G192" s="170"/>
    </row>
    <row r="193" spans="1:7" ht="15" hidden="1" x14ac:dyDescent="0.25">
      <c r="A193" s="170"/>
      <c r="B193" s="170"/>
      <c r="C193" s="170"/>
      <c r="D193" s="170"/>
      <c r="E193" s="170"/>
      <c r="F193" s="170"/>
      <c r="G193" s="170"/>
    </row>
    <row r="194" spans="1:7" ht="15" hidden="1" x14ac:dyDescent="0.25">
      <c r="A194" s="170"/>
      <c r="B194" s="170"/>
      <c r="C194" s="170"/>
      <c r="D194" s="170"/>
      <c r="E194" s="170"/>
      <c r="F194" s="170"/>
      <c r="G194" s="170"/>
    </row>
    <row r="195" spans="1:7" ht="15" hidden="1" x14ac:dyDescent="0.25">
      <c r="A195" s="170"/>
      <c r="B195" s="170"/>
      <c r="C195" s="170"/>
      <c r="D195" s="170"/>
      <c r="E195" s="170"/>
      <c r="F195" s="170"/>
      <c r="G195" s="170"/>
    </row>
    <row r="196" spans="1:7" ht="15" hidden="1" x14ac:dyDescent="0.25">
      <c r="A196" s="170"/>
      <c r="B196" s="170"/>
      <c r="C196" s="170"/>
      <c r="D196" s="170"/>
      <c r="E196" s="170"/>
      <c r="F196" s="170"/>
      <c r="G196" s="170"/>
    </row>
    <row r="197" spans="1:7" ht="15" hidden="1" x14ac:dyDescent="0.25">
      <c r="A197" s="170"/>
      <c r="B197" s="170"/>
      <c r="C197" s="170"/>
      <c r="D197" s="170"/>
      <c r="E197" s="170"/>
      <c r="F197" s="170"/>
      <c r="G197" s="170"/>
    </row>
    <row r="198" spans="1:7" ht="15" hidden="1" x14ac:dyDescent="0.25">
      <c r="A198" s="170"/>
      <c r="B198" s="170"/>
      <c r="C198" s="170"/>
      <c r="D198" s="170"/>
      <c r="E198" s="170"/>
      <c r="F198" s="170"/>
      <c r="G198" s="170"/>
    </row>
    <row r="199" spans="1:7" ht="15" hidden="1" x14ac:dyDescent="0.25">
      <c r="A199" s="170"/>
      <c r="B199" s="170"/>
      <c r="C199" s="170"/>
      <c r="D199" s="170"/>
      <c r="E199" s="170"/>
      <c r="F199" s="170"/>
      <c r="G199" s="170"/>
    </row>
    <row r="200" spans="1:7" ht="15" hidden="1" x14ac:dyDescent="0.25">
      <c r="A200" s="170"/>
      <c r="B200" s="170"/>
      <c r="C200" s="170"/>
      <c r="D200" s="170"/>
      <c r="E200" s="170"/>
      <c r="F200" s="170"/>
      <c r="G200" s="170"/>
    </row>
    <row r="201" spans="1:7" ht="15" hidden="1" x14ac:dyDescent="0.25">
      <c r="A201" s="170"/>
      <c r="B201" s="170"/>
      <c r="C201" s="170"/>
      <c r="D201" s="170"/>
      <c r="E201" s="170"/>
      <c r="F201" s="170"/>
      <c r="G201" s="170"/>
    </row>
    <row r="202" spans="1:7" ht="15" hidden="1" x14ac:dyDescent="0.25">
      <c r="A202" s="170"/>
      <c r="B202" s="170"/>
      <c r="C202" s="170"/>
      <c r="D202" s="170"/>
      <c r="E202" s="170"/>
      <c r="F202" s="170"/>
      <c r="G202" s="170"/>
    </row>
    <row r="203" spans="1:7" ht="15" hidden="1" x14ac:dyDescent="0.25">
      <c r="A203" s="170"/>
      <c r="B203" s="170"/>
      <c r="C203" s="170"/>
      <c r="D203" s="170"/>
      <c r="E203" s="170"/>
      <c r="F203" s="170"/>
      <c r="G203" s="170"/>
    </row>
    <row r="204" spans="1:7" ht="15" hidden="1" x14ac:dyDescent="0.25">
      <c r="A204" s="170"/>
      <c r="B204" s="170"/>
      <c r="C204" s="170"/>
      <c r="D204" s="170"/>
      <c r="E204" s="170"/>
      <c r="F204" s="170"/>
      <c r="G204" s="170"/>
    </row>
    <row r="205" spans="1:7" ht="15" hidden="1" x14ac:dyDescent="0.25">
      <c r="A205" s="170"/>
      <c r="B205" s="170"/>
      <c r="C205" s="170"/>
      <c r="D205" s="170"/>
      <c r="E205" s="170"/>
      <c r="F205" s="170"/>
      <c r="G205" s="170"/>
    </row>
    <row r="206" spans="1:7" ht="15" hidden="1" x14ac:dyDescent="0.25">
      <c r="A206" s="170"/>
      <c r="B206" s="170"/>
      <c r="C206" s="170"/>
      <c r="D206" s="170"/>
      <c r="E206" s="170"/>
      <c r="F206" s="170"/>
      <c r="G206" s="170"/>
    </row>
    <row r="207" spans="1:7" ht="15" hidden="1" x14ac:dyDescent="0.25">
      <c r="A207" s="170"/>
      <c r="B207" s="170"/>
      <c r="C207" s="170"/>
      <c r="D207" s="170"/>
      <c r="E207" s="170"/>
      <c r="F207" s="170"/>
      <c r="G207" s="170"/>
    </row>
    <row r="208" spans="1:7" ht="15" hidden="1" x14ac:dyDescent="0.25">
      <c r="A208" s="170"/>
      <c r="B208" s="170"/>
      <c r="C208" s="170"/>
      <c r="D208" s="170"/>
      <c r="E208" s="170"/>
      <c r="F208" s="170"/>
      <c r="G208" s="170"/>
    </row>
    <row r="209" spans="1:7" ht="15" hidden="1" x14ac:dyDescent="0.25">
      <c r="A209" s="170"/>
      <c r="B209" s="170"/>
      <c r="C209" s="170"/>
      <c r="D209" s="170"/>
      <c r="E209" s="170"/>
      <c r="F209" s="170"/>
      <c r="G209" s="170"/>
    </row>
    <row r="210" spans="1:7" ht="15" hidden="1" x14ac:dyDescent="0.25">
      <c r="A210" s="170"/>
      <c r="B210" s="170"/>
      <c r="C210" s="170"/>
      <c r="D210" s="170"/>
      <c r="E210" s="170"/>
      <c r="F210" s="170"/>
      <c r="G210" s="170"/>
    </row>
    <row r="211" spans="1:7" ht="15" hidden="1" x14ac:dyDescent="0.25">
      <c r="A211" s="170"/>
      <c r="B211" s="170"/>
      <c r="C211" s="170"/>
      <c r="D211" s="170"/>
      <c r="E211" s="170"/>
      <c r="F211" s="170"/>
      <c r="G211" s="170"/>
    </row>
    <row r="212" spans="1:7" ht="15" hidden="1" x14ac:dyDescent="0.25">
      <c r="A212" s="170"/>
      <c r="B212" s="170"/>
      <c r="C212" s="170"/>
      <c r="D212" s="170"/>
      <c r="E212" s="170"/>
      <c r="F212" s="170"/>
      <c r="G212" s="170"/>
    </row>
    <row r="213" spans="1:7" ht="15" hidden="1" x14ac:dyDescent="0.25">
      <c r="A213" s="170"/>
      <c r="B213" s="170"/>
      <c r="C213" s="170"/>
      <c r="D213" s="170"/>
      <c r="E213" s="170"/>
      <c r="F213" s="170"/>
      <c r="G213" s="170"/>
    </row>
    <row r="214" spans="1:7" ht="15" hidden="1" x14ac:dyDescent="0.25">
      <c r="A214" s="170"/>
      <c r="B214" s="170"/>
      <c r="C214" s="170"/>
      <c r="D214" s="170"/>
      <c r="E214" s="170"/>
      <c r="F214" s="170"/>
      <c r="G214" s="170"/>
    </row>
    <row r="215" spans="1:7" ht="15" hidden="1" x14ac:dyDescent="0.25">
      <c r="A215" s="170"/>
      <c r="B215" s="170"/>
      <c r="C215" s="170"/>
      <c r="D215" s="170"/>
      <c r="E215" s="170"/>
      <c r="F215" s="170"/>
      <c r="G215" s="170"/>
    </row>
    <row r="216" spans="1:7" ht="15" hidden="1" x14ac:dyDescent="0.25">
      <c r="A216" s="170"/>
      <c r="B216" s="170"/>
      <c r="C216" s="170"/>
      <c r="D216" s="170"/>
      <c r="E216" s="170"/>
      <c r="F216" s="170"/>
      <c r="G216" s="170"/>
    </row>
    <row r="217" spans="1:7" ht="15" hidden="1" x14ac:dyDescent="0.25">
      <c r="A217" s="170"/>
      <c r="B217" s="170"/>
      <c r="C217" s="170"/>
      <c r="D217" s="170"/>
      <c r="E217" s="170"/>
      <c r="F217" s="170"/>
      <c r="G217" s="170"/>
    </row>
    <row r="218" spans="1:7" ht="15" hidden="1" x14ac:dyDescent="0.25">
      <c r="A218" s="170"/>
      <c r="B218" s="170"/>
      <c r="C218" s="170"/>
      <c r="D218" s="170"/>
      <c r="E218" s="170"/>
      <c r="F218" s="170"/>
      <c r="G218" s="170"/>
    </row>
    <row r="219" spans="1:7" ht="15" hidden="1" x14ac:dyDescent="0.25">
      <c r="A219" s="170"/>
      <c r="B219" s="170"/>
      <c r="C219" s="170"/>
      <c r="D219" s="170"/>
      <c r="E219" s="170"/>
      <c r="F219" s="170"/>
      <c r="G219" s="170"/>
    </row>
    <row r="220" spans="1:7" ht="15" hidden="1" x14ac:dyDescent="0.25">
      <c r="A220" s="170"/>
      <c r="B220" s="170"/>
      <c r="C220" s="170"/>
      <c r="D220" s="170"/>
      <c r="E220" s="170"/>
      <c r="F220" s="170"/>
      <c r="G220" s="170"/>
    </row>
    <row r="221" spans="1:7" ht="15" hidden="1" x14ac:dyDescent="0.25">
      <c r="A221" s="170"/>
      <c r="B221" s="170"/>
      <c r="C221" s="170"/>
      <c r="D221" s="170"/>
      <c r="E221" s="170"/>
      <c r="F221" s="170"/>
      <c r="G221" s="170"/>
    </row>
    <row r="222" spans="1:7" ht="15" hidden="1" x14ac:dyDescent="0.25">
      <c r="A222" s="170"/>
      <c r="B222" s="170"/>
      <c r="C222" s="170"/>
      <c r="D222" s="170"/>
      <c r="E222" s="170"/>
      <c r="F222" s="170"/>
      <c r="G222" s="170"/>
    </row>
    <row r="223" spans="1:7" ht="15" hidden="1" x14ac:dyDescent="0.25">
      <c r="A223" s="170"/>
      <c r="B223" s="170"/>
      <c r="C223" s="170"/>
      <c r="D223" s="170"/>
      <c r="E223" s="170"/>
      <c r="F223" s="170"/>
      <c r="G223" s="170"/>
    </row>
    <row r="224" spans="1:7" ht="15" hidden="1" x14ac:dyDescent="0.25">
      <c r="A224" s="170"/>
      <c r="B224" s="170"/>
      <c r="C224" s="170"/>
      <c r="D224" s="170"/>
      <c r="E224" s="170"/>
      <c r="F224" s="170"/>
      <c r="G224" s="170"/>
    </row>
    <row r="225" spans="1:7" ht="15" hidden="1" x14ac:dyDescent="0.25">
      <c r="A225" s="170"/>
      <c r="B225" s="170"/>
      <c r="C225" s="170"/>
      <c r="D225" s="170"/>
      <c r="E225" s="170"/>
      <c r="F225" s="170"/>
      <c r="G225" s="170"/>
    </row>
    <row r="226" spans="1:7" ht="15" hidden="1" x14ac:dyDescent="0.25">
      <c r="A226" s="170"/>
      <c r="B226" s="170"/>
      <c r="C226" s="170"/>
      <c r="D226" s="170"/>
      <c r="E226" s="170"/>
      <c r="F226" s="170"/>
      <c r="G226" s="170"/>
    </row>
    <row r="227" spans="1:7" ht="15" hidden="1" x14ac:dyDescent="0.25">
      <c r="A227" s="170"/>
      <c r="B227" s="170"/>
      <c r="C227" s="170"/>
      <c r="D227" s="170"/>
      <c r="E227" s="170"/>
      <c r="F227" s="170"/>
      <c r="G227" s="170"/>
    </row>
    <row r="228" spans="1:7" ht="15" hidden="1" x14ac:dyDescent="0.25">
      <c r="A228" s="170"/>
      <c r="B228" s="170"/>
      <c r="C228" s="170"/>
      <c r="D228" s="170"/>
      <c r="E228" s="170"/>
      <c r="F228" s="170"/>
      <c r="G228" s="170"/>
    </row>
    <row r="229" spans="1:7" ht="15" hidden="1" x14ac:dyDescent="0.25">
      <c r="A229" s="170"/>
      <c r="B229" s="170"/>
      <c r="C229" s="170"/>
      <c r="D229" s="170"/>
      <c r="E229" s="170"/>
      <c r="F229" s="170"/>
      <c r="G229" s="170"/>
    </row>
    <row r="230" spans="1:7" ht="15" hidden="1" x14ac:dyDescent="0.25">
      <c r="A230" s="170"/>
      <c r="B230" s="170"/>
      <c r="C230" s="170"/>
      <c r="D230" s="170"/>
      <c r="E230" s="170"/>
      <c r="F230" s="170"/>
      <c r="G230" s="170"/>
    </row>
    <row r="231" spans="1:7" ht="15" hidden="1" x14ac:dyDescent="0.25">
      <c r="A231" s="170"/>
      <c r="B231" s="170"/>
      <c r="C231" s="170"/>
      <c r="D231" s="170"/>
      <c r="E231" s="170"/>
      <c r="F231" s="170"/>
      <c r="G231" s="170"/>
    </row>
    <row r="232" spans="1:7" ht="15" hidden="1" x14ac:dyDescent="0.25">
      <c r="A232" s="170"/>
      <c r="B232" s="170"/>
      <c r="C232" s="170"/>
      <c r="D232" s="170"/>
      <c r="E232" s="170"/>
      <c r="F232" s="170"/>
      <c r="G232" s="170"/>
    </row>
    <row r="233" spans="1:7" ht="15" hidden="1" x14ac:dyDescent="0.25">
      <c r="A233" s="170"/>
      <c r="B233" s="170"/>
      <c r="C233" s="170"/>
      <c r="D233" s="170"/>
      <c r="E233" s="170"/>
      <c r="F233" s="170"/>
      <c r="G233" s="170"/>
    </row>
    <row r="234" spans="1:7" ht="15" hidden="1" x14ac:dyDescent="0.25">
      <c r="A234" s="170"/>
      <c r="B234" s="170"/>
      <c r="C234" s="170"/>
      <c r="D234" s="170"/>
      <c r="E234" s="170"/>
      <c r="F234" s="170"/>
      <c r="G234" s="170"/>
    </row>
    <row r="235" spans="1:7" ht="15" hidden="1" x14ac:dyDescent="0.25">
      <c r="A235" s="170"/>
      <c r="B235" s="170"/>
      <c r="C235" s="170"/>
      <c r="D235" s="170"/>
      <c r="E235" s="170"/>
      <c r="F235" s="170"/>
      <c r="G235" s="170"/>
    </row>
    <row r="236" spans="1:7" ht="15" hidden="1" x14ac:dyDescent="0.25">
      <c r="A236" s="170"/>
      <c r="B236" s="170"/>
      <c r="C236" s="170"/>
      <c r="D236" s="170"/>
      <c r="E236" s="170"/>
      <c r="F236" s="170"/>
      <c r="G236" s="170"/>
    </row>
    <row r="237" spans="1:7" ht="15" hidden="1" x14ac:dyDescent="0.25">
      <c r="A237" s="170"/>
      <c r="B237" s="170"/>
      <c r="C237" s="170"/>
      <c r="D237" s="170"/>
      <c r="E237" s="170"/>
      <c r="F237" s="170"/>
      <c r="G237" s="170"/>
    </row>
    <row r="238" spans="1:7" ht="15" hidden="1" x14ac:dyDescent="0.25">
      <c r="A238" s="170"/>
      <c r="B238" s="170"/>
      <c r="C238" s="170"/>
      <c r="D238" s="170"/>
      <c r="E238" s="170"/>
      <c r="F238" s="170"/>
      <c r="G238" s="170"/>
    </row>
    <row r="239" spans="1:7" ht="15" hidden="1" x14ac:dyDescent="0.25">
      <c r="A239" s="170"/>
      <c r="B239" s="170"/>
      <c r="C239" s="170"/>
      <c r="D239" s="170"/>
      <c r="E239" s="170"/>
      <c r="F239" s="170"/>
      <c r="G239" s="170"/>
    </row>
    <row r="240" spans="1:7" ht="15" hidden="1" x14ac:dyDescent="0.25">
      <c r="A240" s="170"/>
      <c r="B240" s="170"/>
      <c r="C240" s="170"/>
      <c r="D240" s="170"/>
      <c r="E240" s="170"/>
      <c r="F240" s="170"/>
      <c r="G240" s="170"/>
    </row>
    <row r="241" spans="1:7" ht="15" hidden="1" x14ac:dyDescent="0.25">
      <c r="A241" s="170"/>
      <c r="B241" s="170"/>
      <c r="C241" s="170"/>
      <c r="D241" s="170"/>
      <c r="E241" s="170"/>
      <c r="F241" s="170"/>
      <c r="G241" s="170"/>
    </row>
    <row r="242" spans="1:7" ht="15" hidden="1" x14ac:dyDescent="0.25">
      <c r="A242" s="170"/>
      <c r="B242" s="170"/>
      <c r="C242" s="170"/>
      <c r="D242" s="170"/>
      <c r="E242" s="170"/>
      <c r="F242" s="170"/>
      <c r="G242" s="170"/>
    </row>
    <row r="243" spans="1:7" ht="15" hidden="1" x14ac:dyDescent="0.25">
      <c r="A243" s="170"/>
      <c r="B243" s="170"/>
      <c r="C243" s="170"/>
      <c r="D243" s="170"/>
      <c r="E243" s="170"/>
      <c r="F243" s="170"/>
      <c r="G243" s="170"/>
    </row>
    <row r="244" spans="1:7" ht="15" hidden="1" x14ac:dyDescent="0.25">
      <c r="A244" s="170"/>
      <c r="B244" s="170"/>
      <c r="C244" s="170"/>
      <c r="D244" s="170"/>
      <c r="E244" s="170"/>
      <c r="F244" s="170"/>
      <c r="G244" s="170"/>
    </row>
    <row r="245" spans="1:7" ht="15" hidden="1" x14ac:dyDescent="0.25">
      <c r="A245" s="170"/>
      <c r="B245" s="170"/>
      <c r="C245" s="170"/>
      <c r="D245" s="170"/>
      <c r="E245" s="170"/>
      <c r="F245" s="170"/>
      <c r="G245" s="170"/>
    </row>
    <row r="246" spans="1:7" ht="15" hidden="1" x14ac:dyDescent="0.25">
      <c r="A246" s="170"/>
      <c r="B246" s="170"/>
      <c r="C246" s="170"/>
      <c r="D246" s="170"/>
      <c r="E246" s="170"/>
      <c r="F246" s="170"/>
      <c r="G246" s="170"/>
    </row>
    <row r="247" spans="1:7" ht="15" hidden="1" x14ac:dyDescent="0.25">
      <c r="A247" s="170"/>
      <c r="B247" s="170"/>
      <c r="C247" s="170"/>
      <c r="D247" s="170"/>
      <c r="E247" s="170"/>
      <c r="F247" s="170"/>
      <c r="G247" s="170"/>
    </row>
    <row r="248" spans="1:7" ht="15" hidden="1" x14ac:dyDescent="0.25">
      <c r="A248" s="170"/>
      <c r="B248" s="170"/>
      <c r="C248" s="170"/>
      <c r="D248" s="170"/>
      <c r="E248" s="170"/>
      <c r="F248" s="170"/>
      <c r="G248" s="170"/>
    </row>
    <row r="249" spans="1:7" ht="15" hidden="1" x14ac:dyDescent="0.25">
      <c r="A249" s="170"/>
      <c r="B249" s="170"/>
      <c r="C249" s="170"/>
      <c r="D249" s="170"/>
      <c r="E249" s="170"/>
      <c r="F249" s="170"/>
      <c r="G249" s="170"/>
    </row>
    <row r="250" spans="1:7" ht="15" hidden="1" x14ac:dyDescent="0.25">
      <c r="A250" s="170"/>
      <c r="B250" s="170"/>
      <c r="C250" s="170"/>
      <c r="D250" s="170"/>
      <c r="E250" s="170"/>
      <c r="F250" s="170"/>
      <c r="G250" s="170"/>
    </row>
    <row r="251" spans="1:7" ht="15" hidden="1" x14ac:dyDescent="0.25">
      <c r="A251" s="170"/>
      <c r="B251" s="170"/>
      <c r="C251" s="170"/>
      <c r="D251" s="170"/>
      <c r="E251" s="170"/>
      <c r="F251" s="170"/>
      <c r="G251" s="170"/>
    </row>
    <row r="252" spans="1:7" ht="15" hidden="1" x14ac:dyDescent="0.25">
      <c r="A252" s="170"/>
      <c r="B252" s="170"/>
      <c r="C252" s="170"/>
      <c r="D252" s="170"/>
      <c r="E252" s="170"/>
      <c r="F252" s="170"/>
      <c r="G252" s="170"/>
    </row>
    <row r="253" spans="1:7" ht="15" hidden="1" x14ac:dyDescent="0.25">
      <c r="A253" s="170"/>
      <c r="B253" s="170"/>
      <c r="C253" s="170"/>
      <c r="D253" s="170"/>
      <c r="E253" s="170"/>
      <c r="F253" s="170"/>
      <c r="G253" s="170"/>
    </row>
    <row r="254" spans="1:7" ht="15" hidden="1" x14ac:dyDescent="0.25">
      <c r="A254" s="170"/>
      <c r="B254" s="170"/>
      <c r="C254" s="170"/>
      <c r="D254" s="170"/>
      <c r="E254" s="170"/>
      <c r="F254" s="170"/>
      <c r="G254" s="170"/>
    </row>
    <row r="255" spans="1:7" ht="15" hidden="1" x14ac:dyDescent="0.25">
      <c r="A255" s="170"/>
      <c r="B255" s="170"/>
      <c r="C255" s="170"/>
      <c r="D255" s="170"/>
      <c r="E255" s="170"/>
      <c r="F255" s="170"/>
      <c r="G255" s="170"/>
    </row>
    <row r="256" spans="1:7" ht="15" hidden="1" x14ac:dyDescent="0.25">
      <c r="A256" s="170"/>
      <c r="B256" s="170"/>
      <c r="C256" s="170"/>
      <c r="D256" s="170"/>
      <c r="E256" s="170"/>
      <c r="F256" s="170"/>
      <c r="G256" s="170"/>
    </row>
    <row r="257" spans="1:7" ht="15" hidden="1" x14ac:dyDescent="0.25">
      <c r="A257" s="170"/>
      <c r="B257" s="170"/>
      <c r="C257" s="170"/>
      <c r="D257" s="170"/>
      <c r="E257" s="170"/>
      <c r="F257" s="170"/>
      <c r="G257" s="170"/>
    </row>
    <row r="258" spans="1:7" ht="15" hidden="1" x14ac:dyDescent="0.25">
      <c r="A258" s="170"/>
      <c r="B258" s="170"/>
      <c r="C258" s="170"/>
      <c r="D258" s="170"/>
      <c r="E258" s="170"/>
      <c r="F258" s="170"/>
      <c r="G258" s="170"/>
    </row>
    <row r="259" spans="1:7" ht="15" hidden="1" x14ac:dyDescent="0.25">
      <c r="A259" s="170"/>
      <c r="B259" s="170"/>
      <c r="C259" s="170"/>
      <c r="D259" s="170"/>
      <c r="E259" s="170"/>
      <c r="F259" s="170"/>
      <c r="G259" s="170"/>
    </row>
    <row r="260" spans="1:7" ht="15" hidden="1" x14ac:dyDescent="0.25">
      <c r="A260" s="170"/>
      <c r="B260" s="170"/>
      <c r="C260" s="170"/>
      <c r="D260" s="170"/>
      <c r="E260" s="170"/>
      <c r="F260" s="170"/>
      <c r="G260" s="170"/>
    </row>
    <row r="261" spans="1:7" ht="15" hidden="1" x14ac:dyDescent="0.25">
      <c r="A261" s="170"/>
      <c r="B261" s="170"/>
      <c r="C261" s="170"/>
      <c r="D261" s="170"/>
      <c r="E261" s="170"/>
      <c r="F261" s="170"/>
      <c r="G261" s="170"/>
    </row>
    <row r="262" spans="1:7" ht="15" hidden="1" x14ac:dyDescent="0.25">
      <c r="A262" s="170"/>
      <c r="B262" s="170"/>
      <c r="C262" s="170"/>
      <c r="D262" s="170"/>
      <c r="E262" s="170"/>
      <c r="F262" s="170"/>
      <c r="G262" s="170"/>
    </row>
    <row r="263" spans="1:7" ht="15" hidden="1" x14ac:dyDescent="0.25">
      <c r="A263" s="170"/>
      <c r="B263" s="170"/>
      <c r="C263" s="170"/>
      <c r="D263" s="170"/>
      <c r="E263" s="170"/>
      <c r="F263" s="170"/>
      <c r="G263" s="170"/>
    </row>
    <row r="264" spans="1:7" ht="15" hidden="1" x14ac:dyDescent="0.25">
      <c r="A264" s="170"/>
      <c r="B264" s="170"/>
      <c r="C264" s="170"/>
      <c r="D264" s="170"/>
      <c r="E264" s="170"/>
      <c r="F264" s="170"/>
      <c r="G264" s="170"/>
    </row>
    <row r="265" spans="1:7" ht="15" hidden="1" x14ac:dyDescent="0.25">
      <c r="A265" s="170"/>
      <c r="B265" s="170"/>
      <c r="C265" s="170"/>
      <c r="D265" s="170"/>
      <c r="E265" s="170"/>
      <c r="F265" s="170"/>
      <c r="G265" s="170"/>
    </row>
    <row r="266" spans="1:7" ht="15" hidden="1" x14ac:dyDescent="0.25">
      <c r="A266" s="170"/>
      <c r="B266" s="170"/>
      <c r="C266" s="170"/>
      <c r="D266" s="170"/>
      <c r="E266" s="170"/>
      <c r="F266" s="170"/>
      <c r="G266" s="170"/>
    </row>
    <row r="267" spans="1:7" ht="15" hidden="1" x14ac:dyDescent="0.25">
      <c r="A267" s="170"/>
      <c r="B267" s="170"/>
      <c r="C267" s="170"/>
      <c r="D267" s="170"/>
      <c r="E267" s="170"/>
      <c r="F267" s="170"/>
      <c r="G267" s="170"/>
    </row>
    <row r="268" spans="1:7" ht="15" hidden="1" x14ac:dyDescent="0.25">
      <c r="A268" s="170"/>
      <c r="B268" s="170"/>
      <c r="C268" s="170"/>
      <c r="D268" s="170"/>
      <c r="E268" s="170"/>
      <c r="F268" s="170"/>
      <c r="G268" s="170"/>
    </row>
    <row r="269" spans="1:7" ht="15" hidden="1" x14ac:dyDescent="0.25">
      <c r="A269" s="170"/>
      <c r="B269" s="170"/>
      <c r="C269" s="170"/>
      <c r="D269" s="170"/>
      <c r="E269" s="170"/>
      <c r="F269" s="170"/>
      <c r="G269" s="170"/>
    </row>
    <row r="270" spans="1:7" ht="15" hidden="1" x14ac:dyDescent="0.25">
      <c r="A270" s="170"/>
      <c r="B270" s="170"/>
      <c r="C270" s="170"/>
      <c r="D270" s="170"/>
      <c r="E270" s="170"/>
      <c r="F270" s="170"/>
      <c r="G270" s="170"/>
    </row>
    <row r="271" spans="1:7" ht="15" hidden="1" x14ac:dyDescent="0.25">
      <c r="A271" s="170"/>
      <c r="B271" s="170"/>
      <c r="C271" s="170"/>
      <c r="D271" s="170"/>
      <c r="E271" s="170"/>
      <c r="F271" s="170"/>
      <c r="G271" s="170"/>
    </row>
    <row r="272" spans="1:7" ht="15" hidden="1" x14ac:dyDescent="0.25">
      <c r="A272" s="170"/>
      <c r="B272" s="170"/>
      <c r="C272" s="170"/>
      <c r="D272" s="170"/>
      <c r="E272" s="170"/>
      <c r="F272" s="170"/>
      <c r="G272" s="170"/>
    </row>
    <row r="273" spans="1:7" ht="15" hidden="1" x14ac:dyDescent="0.25">
      <c r="A273" s="170"/>
      <c r="B273" s="170"/>
      <c r="C273" s="170"/>
      <c r="D273" s="170"/>
      <c r="E273" s="170"/>
      <c r="F273" s="170"/>
      <c r="G273" s="170"/>
    </row>
    <row r="274" spans="1:7" ht="15" hidden="1" x14ac:dyDescent="0.25">
      <c r="A274" s="170"/>
      <c r="B274" s="170"/>
      <c r="C274" s="170"/>
      <c r="D274" s="170"/>
      <c r="E274" s="170"/>
      <c r="F274" s="170"/>
      <c r="G274" s="170"/>
    </row>
    <row r="275" spans="1:7" ht="15" hidden="1" x14ac:dyDescent="0.25">
      <c r="A275" s="170"/>
      <c r="B275" s="170"/>
      <c r="C275" s="170"/>
      <c r="D275" s="170"/>
      <c r="E275" s="170"/>
      <c r="F275" s="170"/>
      <c r="G275" s="170"/>
    </row>
    <row r="276" spans="1:7" ht="15" hidden="1" x14ac:dyDescent="0.25">
      <c r="A276" s="170"/>
      <c r="B276" s="170"/>
      <c r="C276" s="170"/>
      <c r="D276" s="170"/>
      <c r="E276" s="170"/>
      <c r="F276" s="170"/>
      <c r="G276" s="170"/>
    </row>
    <row r="277" spans="1:7" ht="15" hidden="1" x14ac:dyDescent="0.25">
      <c r="A277" s="170"/>
      <c r="B277" s="170"/>
      <c r="C277" s="170"/>
      <c r="D277" s="170"/>
      <c r="E277" s="170"/>
      <c r="F277" s="170"/>
      <c r="G277" s="170"/>
    </row>
    <row r="278" spans="1:7" ht="15" hidden="1" x14ac:dyDescent="0.25">
      <c r="A278" s="170"/>
      <c r="B278" s="170"/>
      <c r="C278" s="170"/>
      <c r="D278" s="170"/>
      <c r="E278" s="170"/>
      <c r="F278" s="170"/>
      <c r="G278" s="170"/>
    </row>
    <row r="279" spans="1:7" ht="15" hidden="1" x14ac:dyDescent="0.25">
      <c r="A279" s="170"/>
      <c r="B279" s="170"/>
      <c r="C279" s="170"/>
      <c r="D279" s="170"/>
      <c r="E279" s="170"/>
      <c r="F279" s="170"/>
      <c r="G279" s="170"/>
    </row>
    <row r="280" spans="1:7" ht="15" hidden="1" x14ac:dyDescent="0.25">
      <c r="A280" s="170"/>
      <c r="B280" s="170"/>
      <c r="C280" s="170"/>
      <c r="D280" s="170"/>
      <c r="E280" s="170"/>
      <c r="F280" s="170"/>
      <c r="G280" s="170"/>
    </row>
    <row r="281" spans="1:7" ht="15" hidden="1" x14ac:dyDescent="0.25">
      <c r="A281" s="170"/>
      <c r="B281" s="170"/>
      <c r="C281" s="170"/>
      <c r="D281" s="170"/>
      <c r="E281" s="170"/>
      <c r="F281" s="170"/>
      <c r="G281" s="170"/>
    </row>
    <row r="282" spans="1:7" ht="15" hidden="1" x14ac:dyDescent="0.25">
      <c r="A282" s="170"/>
      <c r="B282" s="170"/>
      <c r="C282" s="170"/>
      <c r="D282" s="170"/>
      <c r="E282" s="170"/>
      <c r="F282" s="170"/>
      <c r="G282" s="170"/>
    </row>
    <row r="283" spans="1:7" ht="15" hidden="1" x14ac:dyDescent="0.25">
      <c r="A283" s="170"/>
      <c r="B283" s="170"/>
      <c r="C283" s="170"/>
      <c r="D283" s="170"/>
      <c r="E283" s="170"/>
      <c r="F283" s="170"/>
      <c r="G283" s="170"/>
    </row>
    <row r="284" spans="1:7" ht="15" hidden="1" x14ac:dyDescent="0.25">
      <c r="A284" s="170"/>
      <c r="B284" s="170"/>
      <c r="C284" s="170"/>
      <c r="D284" s="170"/>
      <c r="E284" s="170"/>
      <c r="F284" s="170"/>
      <c r="G284" s="170"/>
    </row>
    <row r="285" spans="1:7" ht="15" hidden="1" x14ac:dyDescent="0.25">
      <c r="A285" s="170"/>
      <c r="B285" s="170"/>
      <c r="C285" s="170"/>
      <c r="D285" s="170"/>
      <c r="E285" s="170"/>
      <c r="F285" s="170"/>
      <c r="G285" s="170"/>
    </row>
    <row r="286" spans="1:7" ht="15" hidden="1" x14ac:dyDescent="0.25">
      <c r="A286" s="170"/>
      <c r="B286" s="170"/>
      <c r="C286" s="170"/>
      <c r="D286" s="170"/>
      <c r="E286" s="170"/>
      <c r="F286" s="170"/>
      <c r="G286" s="170"/>
    </row>
    <row r="287" spans="1:7" ht="15" hidden="1" x14ac:dyDescent="0.25">
      <c r="A287" s="170"/>
      <c r="B287" s="170"/>
      <c r="C287" s="170"/>
      <c r="D287" s="170"/>
      <c r="E287" s="170"/>
      <c r="F287" s="170"/>
      <c r="G287" s="170"/>
    </row>
    <row r="288" spans="1:7" ht="15" hidden="1" x14ac:dyDescent="0.25">
      <c r="A288" s="170"/>
      <c r="B288" s="170"/>
      <c r="C288" s="170"/>
      <c r="D288" s="170"/>
      <c r="E288" s="170"/>
      <c r="F288" s="170"/>
      <c r="G288" s="170"/>
    </row>
    <row r="289" spans="1:7" ht="15" hidden="1" x14ac:dyDescent="0.25">
      <c r="A289" s="170"/>
      <c r="B289" s="170"/>
      <c r="C289" s="170"/>
      <c r="D289" s="170"/>
      <c r="E289" s="170"/>
      <c r="F289" s="170"/>
      <c r="G289" s="170"/>
    </row>
    <row r="290" spans="1:7" ht="15" hidden="1" x14ac:dyDescent="0.25">
      <c r="A290" s="170"/>
      <c r="B290" s="170"/>
      <c r="C290" s="170"/>
      <c r="D290" s="170"/>
      <c r="E290" s="170"/>
      <c r="F290" s="170"/>
      <c r="G290" s="170"/>
    </row>
    <row r="291" spans="1:7" ht="15" hidden="1" x14ac:dyDescent="0.25">
      <c r="A291" s="170"/>
      <c r="B291" s="170"/>
      <c r="C291" s="170"/>
      <c r="D291" s="170"/>
      <c r="E291" s="170"/>
      <c r="F291" s="170"/>
      <c r="G291" s="170"/>
    </row>
    <row r="292" spans="1:7" ht="15" hidden="1" x14ac:dyDescent="0.25">
      <c r="A292" s="170"/>
      <c r="B292" s="170"/>
      <c r="C292" s="170"/>
      <c r="D292" s="170"/>
      <c r="E292" s="170"/>
      <c r="F292" s="170"/>
      <c r="G292" s="170"/>
    </row>
    <row r="293" spans="1:7" ht="15" hidden="1" x14ac:dyDescent="0.25">
      <c r="A293" s="170"/>
      <c r="B293" s="170"/>
      <c r="C293" s="170"/>
      <c r="D293" s="170"/>
      <c r="E293" s="170"/>
      <c r="F293" s="170"/>
      <c r="G293" s="170"/>
    </row>
    <row r="294" spans="1:7" ht="15" hidden="1" x14ac:dyDescent="0.25">
      <c r="A294" s="170"/>
      <c r="B294" s="170"/>
      <c r="C294" s="170"/>
      <c r="D294" s="170"/>
      <c r="E294" s="170"/>
      <c r="F294" s="170"/>
      <c r="G294" s="170"/>
    </row>
    <row r="295" spans="1:7" ht="15" hidden="1" x14ac:dyDescent="0.25">
      <c r="A295" s="170"/>
      <c r="B295" s="170"/>
      <c r="C295" s="170"/>
      <c r="D295" s="170"/>
      <c r="E295" s="170"/>
      <c r="F295" s="170"/>
      <c r="G295" s="170"/>
    </row>
    <row r="296" spans="1:7" ht="15" hidden="1" x14ac:dyDescent="0.25">
      <c r="A296" s="170"/>
      <c r="B296" s="170"/>
      <c r="C296" s="170"/>
      <c r="D296" s="170"/>
      <c r="E296" s="170"/>
      <c r="F296" s="170"/>
      <c r="G296" s="170"/>
    </row>
    <row r="297" spans="1:7" ht="15" hidden="1" x14ac:dyDescent="0.25">
      <c r="A297" s="170"/>
      <c r="B297" s="170"/>
      <c r="C297" s="170"/>
      <c r="D297" s="170"/>
      <c r="E297" s="170"/>
      <c r="F297" s="170"/>
      <c r="G297" s="170"/>
    </row>
    <row r="298" spans="1:7" ht="15" hidden="1" x14ac:dyDescent="0.25">
      <c r="A298" s="170"/>
      <c r="B298" s="170"/>
      <c r="C298" s="170"/>
      <c r="D298" s="170"/>
      <c r="E298" s="170"/>
      <c r="F298" s="170"/>
      <c r="G298" s="170"/>
    </row>
    <row r="299" spans="1:7" ht="15" hidden="1" x14ac:dyDescent="0.25">
      <c r="A299" s="170"/>
      <c r="B299" s="170"/>
      <c r="C299" s="170"/>
      <c r="D299" s="170"/>
      <c r="E299" s="170"/>
      <c r="F299" s="170"/>
      <c r="G299" s="170"/>
    </row>
    <row r="300" spans="1:7" ht="15" hidden="1" x14ac:dyDescent="0.25">
      <c r="A300" s="170"/>
      <c r="B300" s="170"/>
      <c r="C300" s="170"/>
      <c r="D300" s="170"/>
      <c r="E300" s="170"/>
      <c r="F300" s="170"/>
      <c r="G300" s="170"/>
    </row>
    <row r="301" spans="1:7" ht="15" hidden="1" x14ac:dyDescent="0.25">
      <c r="A301" s="170"/>
      <c r="B301" s="170"/>
      <c r="C301" s="170"/>
      <c r="D301" s="170"/>
      <c r="E301" s="170"/>
      <c r="F301" s="170"/>
      <c r="G301" s="170"/>
    </row>
    <row r="302" spans="1:7" ht="15" hidden="1" x14ac:dyDescent="0.25">
      <c r="A302" s="170"/>
      <c r="B302" s="170"/>
      <c r="C302" s="170"/>
      <c r="D302" s="170"/>
      <c r="E302" s="170"/>
      <c r="F302" s="170"/>
      <c r="G302" s="170"/>
    </row>
    <row r="303" spans="1:7" ht="15" hidden="1" x14ac:dyDescent="0.25">
      <c r="A303" s="170"/>
      <c r="B303" s="170"/>
      <c r="C303" s="170"/>
      <c r="D303" s="170"/>
      <c r="E303" s="170"/>
      <c r="F303" s="170"/>
      <c r="G303" s="170"/>
    </row>
    <row r="304" spans="1:7" ht="15" hidden="1" x14ac:dyDescent="0.25">
      <c r="A304" s="170"/>
      <c r="B304" s="170"/>
      <c r="C304" s="170"/>
      <c r="D304" s="170"/>
      <c r="E304" s="170"/>
      <c r="F304" s="170"/>
      <c r="G304" s="170"/>
    </row>
    <row r="305" spans="1:7" ht="15" hidden="1" x14ac:dyDescent="0.25">
      <c r="A305" s="170"/>
      <c r="B305" s="170"/>
      <c r="C305" s="170"/>
      <c r="D305" s="170"/>
      <c r="E305" s="170"/>
      <c r="F305" s="170"/>
      <c r="G305" s="170"/>
    </row>
    <row r="306" spans="1:7" ht="15" hidden="1" x14ac:dyDescent="0.25"/>
    <row r="307" spans="1:7" ht="15" hidden="1" x14ac:dyDescent="0.25"/>
    <row r="308" spans="1:7" ht="15" hidden="1" x14ac:dyDescent="0.25"/>
    <row r="309" spans="1:7" ht="15" hidden="1" x14ac:dyDescent="0.25"/>
    <row r="310" spans="1:7" ht="15" hidden="1" x14ac:dyDescent="0.25"/>
    <row r="311" spans="1:7" ht="15" hidden="1" x14ac:dyDescent="0.25"/>
    <row r="312" spans="1:7" ht="15" hidden="1" x14ac:dyDescent="0.25"/>
    <row r="313" spans="1:7" ht="15" hidden="1" x14ac:dyDescent="0.25"/>
    <row r="314" spans="1:7" ht="15" hidden="1" x14ac:dyDescent="0.25"/>
    <row r="315" spans="1:7" ht="15" hidden="1" x14ac:dyDescent="0.25"/>
    <row r="316" spans="1:7" ht="15" hidden="1" x14ac:dyDescent="0.25"/>
    <row r="317" spans="1:7" ht="15" hidden="1" x14ac:dyDescent="0.25"/>
    <row r="318" spans="1:7" ht="15" hidden="1" x14ac:dyDescent="0.25"/>
    <row r="319" spans="1:7" ht="15" hidden="1" x14ac:dyDescent="0.25"/>
    <row r="320" spans="1:7" ht="15" hidden="1" x14ac:dyDescent="0.25"/>
    <row r="321" ht="15" hidden="1" x14ac:dyDescent="0.25"/>
    <row r="322" ht="15" hidden="1" x14ac:dyDescent="0.25"/>
    <row r="323" ht="15" hidden="1" x14ac:dyDescent="0.25"/>
    <row r="324" ht="15" hidden="1" x14ac:dyDescent="0.25"/>
    <row r="325" ht="15" hidden="1" x14ac:dyDescent="0.25"/>
    <row r="326" ht="15" hidden="1" x14ac:dyDescent="0.25"/>
    <row r="327" ht="15" hidden="1" x14ac:dyDescent="0.25"/>
    <row r="328" ht="15" hidden="1" x14ac:dyDescent="0.25"/>
    <row r="329" ht="15" hidden="1" x14ac:dyDescent="0.25"/>
    <row r="330" ht="15" hidden="1" x14ac:dyDescent="0.25"/>
    <row r="331" ht="15" hidden="1" x14ac:dyDescent="0.25"/>
    <row r="332" ht="15" hidden="1" x14ac:dyDescent="0.25"/>
    <row r="333" ht="15" hidden="1" x14ac:dyDescent="0.25"/>
    <row r="334" ht="15" hidden="1" x14ac:dyDescent="0.25"/>
    <row r="335" ht="15" hidden="1" x14ac:dyDescent="0.25"/>
    <row r="336" ht="15" hidden="1" x14ac:dyDescent="0.25"/>
    <row r="337" ht="15" hidden="1" x14ac:dyDescent="0.25"/>
    <row r="338" ht="15" hidden="1" x14ac:dyDescent="0.25"/>
    <row r="339" ht="15" hidden="1" x14ac:dyDescent="0.25"/>
    <row r="340" ht="15" hidden="1" x14ac:dyDescent="0.25"/>
    <row r="341" ht="15" hidden="1" x14ac:dyDescent="0.25"/>
    <row r="342" ht="15" hidden="1" x14ac:dyDescent="0.25"/>
    <row r="343" ht="15" hidden="1" x14ac:dyDescent="0.25"/>
    <row r="344" ht="15" hidden="1" x14ac:dyDescent="0.25"/>
    <row r="345" ht="15" hidden="1" x14ac:dyDescent="0.25"/>
    <row r="346" ht="15" hidden="1" x14ac:dyDescent="0.25"/>
  </sheetData>
  <mergeCells count="15">
    <mergeCell ref="A1:G1"/>
    <mergeCell ref="A3:A4"/>
    <mergeCell ref="B3:B4"/>
    <mergeCell ref="C3:C4"/>
    <mergeCell ref="D3:D4"/>
    <mergeCell ref="E3:E4"/>
    <mergeCell ref="F3:F4"/>
    <mergeCell ref="G3:G4"/>
    <mergeCell ref="A55:G55"/>
    <mergeCell ref="A5:G5"/>
    <mergeCell ref="A27:G27"/>
    <mergeCell ref="A32:G32"/>
    <mergeCell ref="A37:G37"/>
    <mergeCell ref="A43:G43"/>
    <mergeCell ref="A49:G49"/>
  </mergeCells>
  <pageMargins left="0.7" right="0.7" top="0.75" bottom="0.75" header="0.3" footer="0.3"/>
  <pageSetup paperSize="9" scale="92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42"/>
  <sheetViews>
    <sheetView showGridLines="0" zoomScale="85" zoomScaleNormal="85" workbookViewId="0">
      <pane xSplit="2" ySplit="4" topLeftCell="D5" activePane="bottomRight" state="frozen"/>
      <selection pane="topRight" activeCell="C1" sqref="C1"/>
      <selection pane="bottomLeft" activeCell="A5" sqref="A5"/>
      <selection pane="bottomRight" sqref="A1:Q1"/>
    </sheetView>
  </sheetViews>
  <sheetFormatPr baseColWidth="10" defaultColWidth="0" defaultRowHeight="14.4" zeroHeight="1" x14ac:dyDescent="0.3"/>
  <cols>
    <col min="1" max="1" width="10.33203125" customWidth="1"/>
    <col min="2" max="2" width="7.33203125" customWidth="1"/>
    <col min="3" max="3" width="17.88671875" bestFit="1" customWidth="1"/>
    <col min="4" max="6" width="16.6640625" customWidth="1"/>
    <col min="7" max="7" width="19.109375" bestFit="1" customWidth="1"/>
    <col min="8" max="17" width="16.6640625" customWidth="1"/>
    <col min="18" max="22" width="0" hidden="1" customWidth="1"/>
    <col min="23" max="16384" width="11.44140625" hidden="1"/>
  </cols>
  <sheetData>
    <row r="1" spans="1:17" x14ac:dyDescent="0.3">
      <c r="A1" s="265" t="s">
        <v>99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</row>
    <row r="2" spans="1:17" ht="1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" customHeight="1" x14ac:dyDescent="0.3">
      <c r="A3" s="275" t="s">
        <v>0</v>
      </c>
      <c r="B3" s="277" t="s">
        <v>1</v>
      </c>
      <c r="C3" s="277" t="s">
        <v>2</v>
      </c>
      <c r="D3" s="273" t="s">
        <v>3</v>
      </c>
      <c r="E3" s="274"/>
      <c r="F3" s="274"/>
      <c r="G3" s="275"/>
      <c r="H3" s="273" t="s">
        <v>4</v>
      </c>
      <c r="I3" s="274"/>
      <c r="J3" s="274"/>
      <c r="K3" s="275"/>
      <c r="L3" s="273" t="s">
        <v>5</v>
      </c>
      <c r="M3" s="274"/>
      <c r="N3" s="274"/>
      <c r="O3" s="274"/>
      <c r="P3" s="275"/>
      <c r="Q3" s="276" t="s">
        <v>35</v>
      </c>
    </row>
    <row r="4" spans="1:17" ht="23.4" thickBot="1" x14ac:dyDescent="0.35">
      <c r="A4" s="311"/>
      <c r="B4" s="312"/>
      <c r="C4" s="312"/>
      <c r="D4" s="76" t="s">
        <v>59</v>
      </c>
      <c r="E4" s="76" t="s">
        <v>29</v>
      </c>
      <c r="F4" s="76" t="s">
        <v>30</v>
      </c>
      <c r="G4" s="192" t="s">
        <v>7</v>
      </c>
      <c r="H4" s="76" t="s">
        <v>31</v>
      </c>
      <c r="I4" s="76" t="s">
        <v>32</v>
      </c>
      <c r="J4" s="76" t="s">
        <v>30</v>
      </c>
      <c r="K4" s="192" t="s">
        <v>7</v>
      </c>
      <c r="L4" s="76" t="s">
        <v>33</v>
      </c>
      <c r="M4" s="76" t="s">
        <v>43</v>
      </c>
      <c r="N4" s="76" t="s">
        <v>34</v>
      </c>
      <c r="O4" s="76" t="s">
        <v>30</v>
      </c>
      <c r="P4" s="192" t="s">
        <v>7</v>
      </c>
      <c r="Q4" s="277"/>
    </row>
    <row r="5" spans="1:17" ht="15" customHeight="1" x14ac:dyDescent="0.3">
      <c r="A5" s="278" t="s">
        <v>101</v>
      </c>
      <c r="B5" s="266" t="s">
        <v>6</v>
      </c>
      <c r="C5" s="3">
        <v>2017</v>
      </c>
      <c r="D5" s="64"/>
      <c r="E5" s="197">
        <v>1367.5190377167412</v>
      </c>
      <c r="F5" s="197"/>
      <c r="G5" s="198">
        <f>SUM(D5:F5)</f>
        <v>1367.5190377167412</v>
      </c>
      <c r="H5" s="199">
        <v>5000</v>
      </c>
      <c r="I5" s="199"/>
      <c r="J5" s="199">
        <v>15671.531854894343</v>
      </c>
      <c r="K5" s="198">
        <f>SUM(H5:J5)</f>
        <v>20671.531854894343</v>
      </c>
      <c r="L5" s="199"/>
      <c r="M5" s="199"/>
      <c r="N5" s="199">
        <v>52727.792465024548</v>
      </c>
      <c r="O5" s="199"/>
      <c r="P5" s="198">
        <f>SUM(L5:O5)</f>
        <v>52727.792465024548</v>
      </c>
      <c r="Q5" s="200">
        <f>SUM(G5+K5+P5)</f>
        <v>74766.843357635633</v>
      </c>
    </row>
    <row r="6" spans="1:17" x14ac:dyDescent="0.3">
      <c r="A6" s="279"/>
      <c r="B6" s="267"/>
      <c r="C6" s="6">
        <v>2018</v>
      </c>
      <c r="D6" s="63"/>
      <c r="E6" s="201"/>
      <c r="F6" s="201"/>
      <c r="G6" s="202">
        <f t="shared" ref="G6:G10" si="0">SUM(D6:F6)</f>
        <v>0</v>
      </c>
      <c r="H6" s="203">
        <v>10000</v>
      </c>
      <c r="I6" s="203"/>
      <c r="J6" s="203">
        <v>21643.175718686172</v>
      </c>
      <c r="K6" s="202">
        <f t="shared" ref="K6:K10" si="1">SUM(H6:J6)</f>
        <v>31643.175718686172</v>
      </c>
      <c r="L6" s="203"/>
      <c r="M6" s="203"/>
      <c r="N6" s="203">
        <v>56800.615639358628</v>
      </c>
      <c r="O6" s="203"/>
      <c r="P6" s="202">
        <f t="shared" ref="P6:P10" si="2">SUM(L6:O6)</f>
        <v>56800.615639358628</v>
      </c>
      <c r="Q6" s="204">
        <f t="shared" ref="Q6:Q9" si="3">SUM(G6+K6+P6)</f>
        <v>88443.791358044808</v>
      </c>
    </row>
    <row r="7" spans="1:17" x14ac:dyDescent="0.3">
      <c r="A7" s="279"/>
      <c r="B7" s="267"/>
      <c r="C7" s="6">
        <v>2019</v>
      </c>
      <c r="D7" s="63"/>
      <c r="E7" s="201"/>
      <c r="F7" s="201"/>
      <c r="G7" s="202">
        <f t="shared" si="0"/>
        <v>0</v>
      </c>
      <c r="H7" s="203">
        <v>7000</v>
      </c>
      <c r="I7" s="203"/>
      <c r="J7" s="203">
        <v>21485.772173443696</v>
      </c>
      <c r="K7" s="202">
        <f t="shared" si="1"/>
        <v>28485.772173443696</v>
      </c>
      <c r="L7" s="203"/>
      <c r="M7" s="203"/>
      <c r="N7" s="203">
        <v>62622.648017490807</v>
      </c>
      <c r="O7" s="203"/>
      <c r="P7" s="202">
        <f t="shared" si="2"/>
        <v>62622.648017490807</v>
      </c>
      <c r="Q7" s="204">
        <f t="shared" si="3"/>
        <v>91108.420190934499</v>
      </c>
    </row>
    <row r="8" spans="1:17" x14ac:dyDescent="0.3">
      <c r="A8" s="279"/>
      <c r="B8" s="267"/>
      <c r="C8" s="6">
        <v>2020</v>
      </c>
      <c r="D8" s="63"/>
      <c r="E8" s="201"/>
      <c r="F8" s="201"/>
      <c r="G8" s="202">
        <f t="shared" si="0"/>
        <v>0</v>
      </c>
      <c r="H8" s="203">
        <v>7000</v>
      </c>
      <c r="I8" s="203"/>
      <c r="J8" s="203">
        <v>14799.829438957491</v>
      </c>
      <c r="K8" s="202">
        <f t="shared" si="1"/>
        <v>21799.829438957491</v>
      </c>
      <c r="L8" s="203"/>
      <c r="M8" s="203"/>
      <c r="N8" s="203">
        <v>65301.330992379328</v>
      </c>
      <c r="O8" s="203"/>
      <c r="P8" s="202">
        <f t="shared" si="2"/>
        <v>65301.330992379328</v>
      </c>
      <c r="Q8" s="204">
        <f t="shared" si="3"/>
        <v>87101.160431336815</v>
      </c>
    </row>
    <row r="9" spans="1:17" x14ac:dyDescent="0.3">
      <c r="A9" s="279"/>
      <c r="B9" s="267"/>
      <c r="C9" s="6">
        <v>2021</v>
      </c>
      <c r="D9" s="63"/>
      <c r="E9" s="201"/>
      <c r="F9" s="201"/>
      <c r="G9" s="202">
        <f t="shared" si="0"/>
        <v>0</v>
      </c>
      <c r="H9" s="203">
        <v>7000</v>
      </c>
      <c r="I9" s="203"/>
      <c r="J9" s="203">
        <v>18155.306131566289</v>
      </c>
      <c r="K9" s="202">
        <f t="shared" si="1"/>
        <v>25155.306131566289</v>
      </c>
      <c r="L9" s="203"/>
      <c r="M9" s="203"/>
      <c r="N9" s="203">
        <v>66972.069810701447</v>
      </c>
      <c r="O9" s="203"/>
      <c r="P9" s="202">
        <f t="shared" si="2"/>
        <v>66972.069810701447</v>
      </c>
      <c r="Q9" s="204">
        <f t="shared" si="3"/>
        <v>92127.375942267739</v>
      </c>
    </row>
    <row r="10" spans="1:17" ht="15" thickBot="1" x14ac:dyDescent="0.35">
      <c r="A10" s="279"/>
      <c r="B10" s="268"/>
      <c r="C10" s="10" t="s">
        <v>7</v>
      </c>
      <c r="D10" s="66">
        <f>SUM(D5:D9)</f>
        <v>0</v>
      </c>
      <c r="E10" s="205">
        <f t="shared" ref="E10:F10" si="4">SUM(E5:E9)</f>
        <v>1367.5190377167412</v>
      </c>
      <c r="F10" s="205">
        <f t="shared" si="4"/>
        <v>0</v>
      </c>
      <c r="G10" s="212">
        <f t="shared" si="0"/>
        <v>1367.5190377167412</v>
      </c>
      <c r="H10" s="206">
        <f>SUM(H5:H9)</f>
        <v>36000</v>
      </c>
      <c r="I10" s="206">
        <f t="shared" ref="I10:J10" si="5">SUM(I5:I9)</f>
        <v>0</v>
      </c>
      <c r="J10" s="206">
        <f t="shared" si="5"/>
        <v>91755.615317547985</v>
      </c>
      <c r="K10" s="206">
        <f t="shared" si="1"/>
        <v>127755.61531754798</v>
      </c>
      <c r="L10" s="206">
        <f>SUM(L5:L9)</f>
        <v>0</v>
      </c>
      <c r="M10" s="206">
        <f t="shared" ref="M10:O10" si="6">SUM(M5:M9)</f>
        <v>0</v>
      </c>
      <c r="N10" s="206">
        <f t="shared" si="6"/>
        <v>304424.45692495478</v>
      </c>
      <c r="O10" s="206">
        <f t="shared" si="6"/>
        <v>0</v>
      </c>
      <c r="P10" s="206">
        <f t="shared" si="2"/>
        <v>304424.45692495478</v>
      </c>
      <c r="Q10" s="207">
        <f>SUM(Q5:Q9)</f>
        <v>433547.59128021949</v>
      </c>
    </row>
    <row r="11" spans="1:17" ht="15" customHeight="1" thickTop="1" x14ac:dyDescent="0.3">
      <c r="A11" s="279"/>
      <c r="B11" s="269" t="s">
        <v>100</v>
      </c>
      <c r="C11" s="11">
        <v>2017</v>
      </c>
      <c r="D11" s="67"/>
      <c r="E11" s="208">
        <v>911.67935847782746</v>
      </c>
      <c r="F11" s="208"/>
      <c r="G11" s="209">
        <f>SUM(D11:F11)</f>
        <v>911.67935847782746</v>
      </c>
      <c r="H11" s="210">
        <v>6000</v>
      </c>
      <c r="I11" s="210"/>
      <c r="J11" s="210">
        <v>6270.772333955545</v>
      </c>
      <c r="K11" s="209">
        <f>SUM(H11:J11)</f>
        <v>12270.772333955545</v>
      </c>
      <c r="L11" s="210"/>
      <c r="M11" s="210"/>
      <c r="N11" s="210">
        <v>30799.664566013886</v>
      </c>
      <c r="O11" s="210"/>
      <c r="P11" s="209">
        <f>SUM(L11:O11)</f>
        <v>30799.664566013886</v>
      </c>
      <c r="Q11" s="211">
        <f>SUM(G11+K11+P11)</f>
        <v>43982.116258447262</v>
      </c>
    </row>
    <row r="12" spans="1:17" x14ac:dyDescent="0.3">
      <c r="A12" s="279"/>
      <c r="B12" s="267"/>
      <c r="C12" s="6">
        <v>2018</v>
      </c>
      <c r="D12" s="63"/>
      <c r="E12" s="201"/>
      <c r="F12" s="201"/>
      <c r="G12" s="202">
        <f t="shared" ref="G12:G16" si="7">SUM(D12:F12)</f>
        <v>0</v>
      </c>
      <c r="H12" s="203">
        <v>9000</v>
      </c>
      <c r="I12" s="203"/>
      <c r="J12" s="203">
        <v>12116.820828003856</v>
      </c>
      <c r="K12" s="202">
        <f t="shared" ref="K12:K16" si="8">SUM(H12:J12)</f>
        <v>21116.820828003856</v>
      </c>
      <c r="L12" s="203"/>
      <c r="M12" s="203"/>
      <c r="N12" s="203">
        <v>33321.281083704067</v>
      </c>
      <c r="O12" s="203"/>
      <c r="P12" s="202">
        <f t="shared" ref="P12:P16" si="9">SUM(L12:O12)</f>
        <v>33321.281083704067</v>
      </c>
      <c r="Q12" s="204">
        <f t="shared" ref="Q12:Q15" si="10">SUM(G12+K12+P12)</f>
        <v>54438.101911707927</v>
      </c>
    </row>
    <row r="13" spans="1:17" x14ac:dyDescent="0.3">
      <c r="A13" s="279"/>
      <c r="B13" s="267"/>
      <c r="C13" s="6">
        <v>2019</v>
      </c>
      <c r="D13" s="63"/>
      <c r="E13" s="201"/>
      <c r="F13" s="201"/>
      <c r="G13" s="202">
        <f t="shared" si="7"/>
        <v>0</v>
      </c>
      <c r="H13" s="203">
        <v>5000</v>
      </c>
      <c r="I13" s="203"/>
      <c r="J13" s="203">
        <v>11833.882243365799</v>
      </c>
      <c r="K13" s="202">
        <f t="shared" si="8"/>
        <v>16833.882243365799</v>
      </c>
      <c r="L13" s="203"/>
      <c r="M13" s="203"/>
      <c r="N13" s="203">
        <v>36388.345793411325</v>
      </c>
      <c r="O13" s="203"/>
      <c r="P13" s="202">
        <f t="shared" si="9"/>
        <v>36388.345793411325</v>
      </c>
      <c r="Q13" s="204">
        <f t="shared" si="10"/>
        <v>53222.228036777124</v>
      </c>
    </row>
    <row r="14" spans="1:17" x14ac:dyDescent="0.3">
      <c r="A14" s="279"/>
      <c r="B14" s="267"/>
      <c r="C14" s="6">
        <v>2020</v>
      </c>
      <c r="D14" s="63"/>
      <c r="E14" s="201"/>
      <c r="F14" s="201"/>
      <c r="G14" s="202">
        <f t="shared" si="7"/>
        <v>0</v>
      </c>
      <c r="H14" s="203">
        <v>5000</v>
      </c>
      <c r="I14" s="203"/>
      <c r="J14" s="203">
        <v>18314.015062995451</v>
      </c>
      <c r="K14" s="202">
        <f t="shared" si="8"/>
        <v>23314.015062995451</v>
      </c>
      <c r="L14" s="203"/>
      <c r="M14" s="203"/>
      <c r="N14" s="203">
        <v>38245.84724985405</v>
      </c>
      <c r="O14" s="203"/>
      <c r="P14" s="202">
        <f t="shared" si="9"/>
        <v>38245.84724985405</v>
      </c>
      <c r="Q14" s="204">
        <f t="shared" si="10"/>
        <v>61559.862312849502</v>
      </c>
    </row>
    <row r="15" spans="1:17" x14ac:dyDescent="0.3">
      <c r="A15" s="279"/>
      <c r="B15" s="267"/>
      <c r="C15" s="6">
        <v>2021</v>
      </c>
      <c r="D15" s="63"/>
      <c r="E15" s="201"/>
      <c r="F15" s="201"/>
      <c r="G15" s="202">
        <f t="shared" si="7"/>
        <v>0</v>
      </c>
      <c r="H15" s="203">
        <v>5000</v>
      </c>
      <c r="I15" s="203"/>
      <c r="J15" s="203">
        <v>13094.157687673789</v>
      </c>
      <c r="K15" s="202">
        <f t="shared" si="8"/>
        <v>18094.157687673789</v>
      </c>
      <c r="L15" s="203"/>
      <c r="M15" s="203"/>
      <c r="N15" s="203">
        <v>38887.060981964569</v>
      </c>
      <c r="O15" s="203"/>
      <c r="P15" s="202">
        <f t="shared" si="9"/>
        <v>38887.060981964569</v>
      </c>
      <c r="Q15" s="204">
        <f t="shared" si="10"/>
        <v>56981.218669638358</v>
      </c>
    </row>
    <row r="16" spans="1:17" ht="15" thickBot="1" x14ac:dyDescent="0.35">
      <c r="A16" s="279"/>
      <c r="B16" s="268"/>
      <c r="C16" s="10" t="s">
        <v>7</v>
      </c>
      <c r="D16" s="66">
        <f>SUM(D11:D15)</f>
        <v>0</v>
      </c>
      <c r="E16" s="205">
        <f t="shared" ref="E16:F16" si="11">SUM(E11:E15)</f>
        <v>911.67935847782746</v>
      </c>
      <c r="F16" s="205">
        <f t="shared" si="11"/>
        <v>0</v>
      </c>
      <c r="G16" s="206">
        <f t="shared" si="7"/>
        <v>911.67935847782746</v>
      </c>
      <c r="H16" s="206">
        <f>SUM(H11:H15)</f>
        <v>30000</v>
      </c>
      <c r="I16" s="206">
        <f t="shared" ref="I16:J16" si="12">SUM(I11:I15)</f>
        <v>0</v>
      </c>
      <c r="J16" s="206">
        <f t="shared" si="12"/>
        <v>61629.648155994444</v>
      </c>
      <c r="K16" s="206">
        <f t="shared" si="8"/>
        <v>91629.648155994451</v>
      </c>
      <c r="L16" s="206">
        <f>SUM(L11:L15)</f>
        <v>0</v>
      </c>
      <c r="M16" s="206">
        <f t="shared" ref="M16:O16" si="13">SUM(M11:M15)</f>
        <v>0</v>
      </c>
      <c r="N16" s="206">
        <f t="shared" si="13"/>
        <v>177642.19967494789</v>
      </c>
      <c r="O16" s="206">
        <f t="shared" si="13"/>
        <v>0</v>
      </c>
      <c r="P16" s="206">
        <f t="shared" si="9"/>
        <v>177642.19967494789</v>
      </c>
      <c r="Q16" s="207">
        <f>SUM(Q11:Q15)</f>
        <v>270183.52718942019</v>
      </c>
    </row>
    <row r="17" spans="1:17" ht="15" thickTop="1" x14ac:dyDescent="0.3">
      <c r="A17" s="279"/>
      <c r="B17" s="269" t="s">
        <v>102</v>
      </c>
      <c r="C17" s="11">
        <v>2017</v>
      </c>
      <c r="D17" s="67"/>
      <c r="E17" s="208"/>
      <c r="F17" s="208"/>
      <c r="G17" s="209">
        <f>SUM(D17:F17)</f>
        <v>0</v>
      </c>
      <c r="H17" s="210">
        <v>6000</v>
      </c>
      <c r="I17" s="210"/>
      <c r="J17" s="210">
        <v>984.90117471315534</v>
      </c>
      <c r="K17" s="209">
        <f>SUM(H17:J17)</f>
        <v>6984.9011747131553</v>
      </c>
      <c r="L17" s="210"/>
      <c r="M17" s="210"/>
      <c r="N17" s="210">
        <v>27842.485677012814</v>
      </c>
      <c r="O17" s="210"/>
      <c r="P17" s="209">
        <f>SUM(L17:O17)</f>
        <v>27842.485677012814</v>
      </c>
      <c r="Q17" s="211">
        <f>SUM(G17+K17+P17)</f>
        <v>34827.386851725969</v>
      </c>
    </row>
    <row r="18" spans="1:17" x14ac:dyDescent="0.3">
      <c r="A18" s="279"/>
      <c r="B18" s="267"/>
      <c r="C18" s="6">
        <v>2018</v>
      </c>
      <c r="D18" s="63"/>
      <c r="E18" s="201"/>
      <c r="F18" s="201"/>
      <c r="G18" s="202">
        <f t="shared" ref="G18:G22" si="14">SUM(D18:F18)</f>
        <v>0</v>
      </c>
      <c r="H18" s="203">
        <v>2000</v>
      </c>
      <c r="I18" s="203"/>
      <c r="J18" s="203">
        <v>4509.701962649835</v>
      </c>
      <c r="K18" s="202">
        <f t="shared" ref="K18:K22" si="15">SUM(H18:J18)</f>
        <v>6509.701962649835</v>
      </c>
      <c r="L18" s="203"/>
      <c r="M18" s="203"/>
      <c r="N18" s="203">
        <v>29847.32901125784</v>
      </c>
      <c r="O18" s="203"/>
      <c r="P18" s="202">
        <f t="shared" ref="P18:P22" si="16">SUM(L18:O18)</f>
        <v>29847.32901125784</v>
      </c>
      <c r="Q18" s="204">
        <f t="shared" ref="Q18:Q21" si="17">SUM(G18+K18+P18)</f>
        <v>36357.030973907677</v>
      </c>
    </row>
    <row r="19" spans="1:17" x14ac:dyDescent="0.3">
      <c r="A19" s="279"/>
      <c r="B19" s="267"/>
      <c r="C19" s="6">
        <v>2019</v>
      </c>
      <c r="D19" s="63"/>
      <c r="E19" s="201"/>
      <c r="F19" s="201"/>
      <c r="G19" s="202">
        <f t="shared" si="14"/>
        <v>0</v>
      </c>
      <c r="H19" s="203">
        <v>3000</v>
      </c>
      <c r="I19" s="203"/>
      <c r="J19" s="203">
        <v>7466.0278295079897</v>
      </c>
      <c r="K19" s="202">
        <f t="shared" si="15"/>
        <v>10466.02782950799</v>
      </c>
      <c r="L19" s="203"/>
      <c r="M19" s="203"/>
      <c r="N19" s="203">
        <v>32619.497851443852</v>
      </c>
      <c r="O19" s="203"/>
      <c r="P19" s="202">
        <f t="shared" si="16"/>
        <v>32619.497851443852</v>
      </c>
      <c r="Q19" s="204">
        <f t="shared" si="17"/>
        <v>43085.52568095184</v>
      </c>
    </row>
    <row r="20" spans="1:17" x14ac:dyDescent="0.3">
      <c r="A20" s="279"/>
      <c r="B20" s="267"/>
      <c r="C20" s="6">
        <v>2020</v>
      </c>
      <c r="D20" s="63"/>
      <c r="E20" s="201"/>
      <c r="F20" s="201"/>
      <c r="G20" s="202">
        <f t="shared" si="14"/>
        <v>0</v>
      </c>
      <c r="H20" s="203">
        <v>3000</v>
      </c>
      <c r="I20" s="203"/>
      <c r="J20" s="203">
        <v>4142.9480648078943</v>
      </c>
      <c r="K20" s="202">
        <f t="shared" si="15"/>
        <v>7142.9480648078943</v>
      </c>
      <c r="L20" s="203"/>
      <c r="M20" s="203"/>
      <c r="N20" s="203">
        <v>34367.084922340189</v>
      </c>
      <c r="O20" s="203"/>
      <c r="P20" s="202">
        <f t="shared" si="16"/>
        <v>34367.084922340189</v>
      </c>
      <c r="Q20" s="204">
        <f t="shared" si="17"/>
        <v>41510.032987148086</v>
      </c>
    </row>
    <row r="21" spans="1:17" x14ac:dyDescent="0.3">
      <c r="A21" s="279"/>
      <c r="B21" s="267"/>
      <c r="C21" s="6">
        <v>2021</v>
      </c>
      <c r="D21" s="63"/>
      <c r="E21" s="201"/>
      <c r="F21" s="201"/>
      <c r="G21" s="202">
        <f t="shared" si="14"/>
        <v>0</v>
      </c>
      <c r="H21" s="203">
        <v>3000</v>
      </c>
      <c r="I21" s="203"/>
      <c r="J21" s="203">
        <v>4094.5275552530147</v>
      </c>
      <c r="K21" s="202">
        <f t="shared" si="15"/>
        <v>7094.5275552530147</v>
      </c>
      <c r="L21" s="203"/>
      <c r="M21" s="203"/>
      <c r="N21" s="203">
        <v>35023.217143837122</v>
      </c>
      <c r="O21" s="203"/>
      <c r="P21" s="202">
        <f t="shared" si="16"/>
        <v>35023.217143837122</v>
      </c>
      <c r="Q21" s="204">
        <f t="shared" si="17"/>
        <v>42117.744699090137</v>
      </c>
    </row>
    <row r="22" spans="1:17" ht="15" thickBot="1" x14ac:dyDescent="0.35">
      <c r="A22" s="279"/>
      <c r="B22" s="268"/>
      <c r="C22" s="10" t="s">
        <v>7</v>
      </c>
      <c r="D22" s="66">
        <f>SUM(D17:D21)</f>
        <v>0</v>
      </c>
      <c r="E22" s="205">
        <f t="shared" ref="E22:F22" si="18">SUM(E17:E21)</f>
        <v>0</v>
      </c>
      <c r="F22" s="205">
        <f t="shared" si="18"/>
        <v>0</v>
      </c>
      <c r="G22" s="212">
        <f t="shared" si="14"/>
        <v>0</v>
      </c>
      <c r="H22" s="206">
        <f>SUM(H17:H21)</f>
        <v>17000</v>
      </c>
      <c r="I22" s="206">
        <f t="shared" ref="I22:J22" si="19">SUM(I17:I21)</f>
        <v>0</v>
      </c>
      <c r="J22" s="206">
        <f t="shared" si="19"/>
        <v>21198.106586931888</v>
      </c>
      <c r="K22" s="206">
        <f t="shared" si="15"/>
        <v>38198.106586931885</v>
      </c>
      <c r="L22" s="206">
        <f>SUM(L17:L21)</f>
        <v>0</v>
      </c>
      <c r="M22" s="206">
        <f t="shared" ref="M22:O22" si="20">SUM(M17:M21)</f>
        <v>0</v>
      </c>
      <c r="N22" s="206">
        <f t="shared" si="20"/>
        <v>159699.61460589181</v>
      </c>
      <c r="O22" s="206">
        <f t="shared" si="20"/>
        <v>0</v>
      </c>
      <c r="P22" s="206">
        <f t="shared" si="16"/>
        <v>159699.61460589181</v>
      </c>
      <c r="Q22" s="207">
        <f>SUM(Q17:Q21)</f>
        <v>197897.72119282372</v>
      </c>
    </row>
    <row r="23" spans="1:17" ht="15.75" customHeight="1" thickTop="1" x14ac:dyDescent="0.3">
      <c r="A23" s="279"/>
      <c r="B23" s="270" t="s">
        <v>8</v>
      </c>
      <c r="C23" s="12">
        <v>2017</v>
      </c>
      <c r="D23" s="194">
        <f>SUM(D5,D11,D17)</f>
        <v>0</v>
      </c>
      <c r="E23" s="214">
        <f t="shared" ref="E23:F23" si="21">SUM(E5,E11,E17)</f>
        <v>2279.1983961945689</v>
      </c>
      <c r="F23" s="213">
        <f t="shared" si="21"/>
        <v>0</v>
      </c>
      <c r="G23" s="215">
        <f>SUM(D23:F23)</f>
        <v>2279.1983961945689</v>
      </c>
      <c r="H23" s="214">
        <f t="shared" ref="H23:J27" si="22">SUM(H5,H11,H17)</f>
        <v>17000</v>
      </c>
      <c r="I23" s="213">
        <f t="shared" si="22"/>
        <v>0</v>
      </c>
      <c r="J23" s="214">
        <f t="shared" si="22"/>
        <v>22927.205363563044</v>
      </c>
      <c r="K23" s="215">
        <f>SUM(H23:J23)</f>
        <v>39927.205363563044</v>
      </c>
      <c r="L23" s="213">
        <f t="shared" ref="L23:O27" si="23">SUM(L5,L11,L17)</f>
        <v>0</v>
      </c>
      <c r="M23" s="213">
        <f t="shared" si="23"/>
        <v>0</v>
      </c>
      <c r="N23" s="214">
        <f t="shared" si="23"/>
        <v>111369.94270805124</v>
      </c>
      <c r="O23" s="213">
        <f t="shared" si="23"/>
        <v>0</v>
      </c>
      <c r="P23" s="215">
        <f>SUM(L23:O23)</f>
        <v>111369.94270805124</v>
      </c>
      <c r="Q23" s="216">
        <f>SUM(G23+K23+P23)</f>
        <v>153576.34646780885</v>
      </c>
    </row>
    <row r="24" spans="1:17" x14ac:dyDescent="0.3">
      <c r="A24" s="279"/>
      <c r="B24" s="271"/>
      <c r="C24" s="13">
        <v>2018</v>
      </c>
      <c r="D24" s="194">
        <f t="shared" ref="D24:F27" si="24">SUM(D6,D12,D18)</f>
        <v>0</v>
      </c>
      <c r="E24" s="213">
        <f t="shared" si="24"/>
        <v>0</v>
      </c>
      <c r="F24" s="213">
        <f t="shared" si="24"/>
        <v>0</v>
      </c>
      <c r="G24" s="202">
        <f t="shared" ref="G24:G28" si="25">SUM(D24:F24)</f>
        <v>0</v>
      </c>
      <c r="H24" s="214">
        <f t="shared" si="22"/>
        <v>21000</v>
      </c>
      <c r="I24" s="213">
        <f t="shared" si="22"/>
        <v>0</v>
      </c>
      <c r="J24" s="214">
        <f t="shared" si="22"/>
        <v>38269.698509339869</v>
      </c>
      <c r="K24" s="202">
        <f t="shared" ref="K24:K28" si="26">SUM(H24:J24)</f>
        <v>59269.698509339869</v>
      </c>
      <c r="L24" s="213">
        <f t="shared" si="23"/>
        <v>0</v>
      </c>
      <c r="M24" s="213">
        <f t="shared" si="23"/>
        <v>0</v>
      </c>
      <c r="N24" s="214">
        <f t="shared" si="23"/>
        <v>119969.22573432054</v>
      </c>
      <c r="O24" s="213">
        <f t="shared" si="23"/>
        <v>0</v>
      </c>
      <c r="P24" s="202">
        <f t="shared" ref="P24:P28" si="27">SUM(L24:O24)</f>
        <v>119969.22573432054</v>
      </c>
      <c r="Q24" s="204">
        <f t="shared" ref="Q24:Q27" si="28">SUM(G24+K24+P24)</f>
        <v>179238.92424366041</v>
      </c>
    </row>
    <row r="25" spans="1:17" x14ac:dyDescent="0.3">
      <c r="A25" s="279"/>
      <c r="B25" s="271"/>
      <c r="C25" s="13">
        <v>2019</v>
      </c>
      <c r="D25" s="194">
        <f t="shared" si="24"/>
        <v>0</v>
      </c>
      <c r="E25" s="213">
        <f t="shared" si="24"/>
        <v>0</v>
      </c>
      <c r="F25" s="213">
        <f t="shared" si="24"/>
        <v>0</v>
      </c>
      <c r="G25" s="202">
        <f t="shared" si="25"/>
        <v>0</v>
      </c>
      <c r="H25" s="214">
        <f t="shared" si="22"/>
        <v>15000</v>
      </c>
      <c r="I25" s="213">
        <f t="shared" si="22"/>
        <v>0</v>
      </c>
      <c r="J25" s="214">
        <f t="shared" si="22"/>
        <v>40785.68224631749</v>
      </c>
      <c r="K25" s="202">
        <f t="shared" si="26"/>
        <v>55785.68224631749</v>
      </c>
      <c r="L25" s="213">
        <f t="shared" si="23"/>
        <v>0</v>
      </c>
      <c r="M25" s="213">
        <f t="shared" si="23"/>
        <v>0</v>
      </c>
      <c r="N25" s="214">
        <f t="shared" si="23"/>
        <v>131630.49166234597</v>
      </c>
      <c r="O25" s="213">
        <f t="shared" si="23"/>
        <v>0</v>
      </c>
      <c r="P25" s="202">
        <f t="shared" si="27"/>
        <v>131630.49166234597</v>
      </c>
      <c r="Q25" s="204">
        <f t="shared" si="28"/>
        <v>187416.17390866345</v>
      </c>
    </row>
    <row r="26" spans="1:17" x14ac:dyDescent="0.3">
      <c r="A26" s="279"/>
      <c r="B26" s="271"/>
      <c r="C26" s="13">
        <v>2020</v>
      </c>
      <c r="D26" s="194">
        <f t="shared" si="24"/>
        <v>0</v>
      </c>
      <c r="E26" s="213">
        <f t="shared" si="24"/>
        <v>0</v>
      </c>
      <c r="F26" s="213">
        <f t="shared" si="24"/>
        <v>0</v>
      </c>
      <c r="G26" s="202">
        <f t="shared" si="25"/>
        <v>0</v>
      </c>
      <c r="H26" s="214">
        <f t="shared" si="22"/>
        <v>15000</v>
      </c>
      <c r="I26" s="213">
        <f t="shared" si="22"/>
        <v>0</v>
      </c>
      <c r="J26" s="214">
        <f t="shared" si="22"/>
        <v>37256.792566760843</v>
      </c>
      <c r="K26" s="202">
        <f t="shared" si="26"/>
        <v>52256.792566760843</v>
      </c>
      <c r="L26" s="213">
        <f t="shared" si="23"/>
        <v>0</v>
      </c>
      <c r="M26" s="213">
        <f t="shared" si="23"/>
        <v>0</v>
      </c>
      <c r="N26" s="214">
        <f t="shared" si="23"/>
        <v>137914.26316457358</v>
      </c>
      <c r="O26" s="213">
        <f t="shared" si="23"/>
        <v>0</v>
      </c>
      <c r="P26" s="202">
        <f t="shared" si="27"/>
        <v>137914.26316457358</v>
      </c>
      <c r="Q26" s="204">
        <f t="shared" si="28"/>
        <v>190171.05573133443</v>
      </c>
    </row>
    <row r="27" spans="1:17" x14ac:dyDescent="0.3">
      <c r="A27" s="279"/>
      <c r="B27" s="272"/>
      <c r="C27" s="13">
        <v>2021</v>
      </c>
      <c r="D27" s="194">
        <f t="shared" si="24"/>
        <v>0</v>
      </c>
      <c r="E27" s="213">
        <f t="shared" si="24"/>
        <v>0</v>
      </c>
      <c r="F27" s="213">
        <f t="shared" si="24"/>
        <v>0</v>
      </c>
      <c r="G27" s="202">
        <f t="shared" si="25"/>
        <v>0</v>
      </c>
      <c r="H27" s="214">
        <f t="shared" si="22"/>
        <v>15000</v>
      </c>
      <c r="I27" s="213">
        <f t="shared" si="22"/>
        <v>0</v>
      </c>
      <c r="J27" s="214">
        <f t="shared" si="22"/>
        <v>35343.991374493096</v>
      </c>
      <c r="K27" s="202">
        <f t="shared" si="26"/>
        <v>50343.991374493096</v>
      </c>
      <c r="L27" s="213">
        <f t="shared" si="23"/>
        <v>0</v>
      </c>
      <c r="M27" s="213">
        <f t="shared" si="23"/>
        <v>0</v>
      </c>
      <c r="N27" s="214">
        <f t="shared" si="23"/>
        <v>140882.34793650315</v>
      </c>
      <c r="O27" s="213">
        <f t="shared" si="23"/>
        <v>0</v>
      </c>
      <c r="P27" s="202">
        <f t="shared" si="27"/>
        <v>140882.34793650315</v>
      </c>
      <c r="Q27" s="204">
        <f t="shared" si="28"/>
        <v>191226.33931099623</v>
      </c>
    </row>
    <row r="28" spans="1:17" ht="15" thickBot="1" x14ac:dyDescent="0.35">
      <c r="A28" s="280"/>
      <c r="B28" s="14"/>
      <c r="C28" s="9" t="s">
        <v>7</v>
      </c>
      <c r="D28" s="65">
        <f>SUM(D23:D27)</f>
        <v>0</v>
      </c>
      <c r="E28" s="217">
        <f t="shared" ref="E28:F28" si="29">SUM(E23:E27)</f>
        <v>2279.1983961945689</v>
      </c>
      <c r="F28" s="217">
        <f t="shared" si="29"/>
        <v>0</v>
      </c>
      <c r="G28" s="218">
        <f t="shared" si="25"/>
        <v>2279.1983961945689</v>
      </c>
      <c r="H28" s="218">
        <f>SUM(H23:H27)</f>
        <v>83000</v>
      </c>
      <c r="I28" s="218">
        <f t="shared" ref="I28:J28" si="30">SUM(I23:I27)</f>
        <v>0</v>
      </c>
      <c r="J28" s="218">
        <f t="shared" si="30"/>
        <v>174583.37006047432</v>
      </c>
      <c r="K28" s="218">
        <f t="shared" si="26"/>
        <v>257583.37006047432</v>
      </c>
      <c r="L28" s="218">
        <f>SUM(L23:L27)</f>
        <v>0</v>
      </c>
      <c r="M28" s="218">
        <f t="shared" ref="M28:O28" si="31">SUM(M23:M27)</f>
        <v>0</v>
      </c>
      <c r="N28" s="218">
        <f t="shared" si="31"/>
        <v>641766.27120579442</v>
      </c>
      <c r="O28" s="218">
        <f t="shared" si="31"/>
        <v>0</v>
      </c>
      <c r="P28" s="218">
        <f t="shared" si="27"/>
        <v>641766.27120579442</v>
      </c>
      <c r="Q28" s="219">
        <f>SUM(Q23:Q27)</f>
        <v>901628.8396624634</v>
      </c>
    </row>
    <row r="29" spans="1:17" ht="15" customHeight="1" x14ac:dyDescent="0.3">
      <c r="A29" s="327" t="s">
        <v>9</v>
      </c>
      <c r="B29" s="328"/>
      <c r="C29" s="15">
        <v>2017</v>
      </c>
      <c r="D29" s="195">
        <f>D23</f>
        <v>0</v>
      </c>
      <c r="E29" s="221">
        <f t="shared" ref="E29:F29" si="32">E23</f>
        <v>2279.1983961945689</v>
      </c>
      <c r="F29" s="221">
        <f t="shared" si="32"/>
        <v>0</v>
      </c>
      <c r="G29" s="222">
        <f>SUM(D29:F29)</f>
        <v>2279.1983961945689</v>
      </c>
      <c r="H29" s="222">
        <f t="shared" ref="H29:J33" si="33">H23</f>
        <v>17000</v>
      </c>
      <c r="I29" s="222">
        <f t="shared" si="33"/>
        <v>0</v>
      </c>
      <c r="J29" s="222">
        <f t="shared" si="33"/>
        <v>22927.205363563044</v>
      </c>
      <c r="K29" s="222">
        <f>SUM(H29:J29)</f>
        <v>39927.205363563044</v>
      </c>
      <c r="L29" s="222">
        <f t="shared" ref="L29:O33" si="34">L23</f>
        <v>0</v>
      </c>
      <c r="M29" s="222">
        <f t="shared" si="34"/>
        <v>0</v>
      </c>
      <c r="N29" s="222">
        <f t="shared" si="34"/>
        <v>111369.94270805124</v>
      </c>
      <c r="O29" s="223">
        <f t="shared" si="34"/>
        <v>0</v>
      </c>
      <c r="P29" s="222">
        <f>SUM(L29:O29)</f>
        <v>111369.94270805124</v>
      </c>
      <c r="Q29" s="224">
        <f>SUM(G29+K29+P29)</f>
        <v>153576.34646780885</v>
      </c>
    </row>
    <row r="30" spans="1:17" x14ac:dyDescent="0.3">
      <c r="A30" s="329"/>
      <c r="B30" s="330"/>
      <c r="C30" s="16">
        <v>2018</v>
      </c>
      <c r="D30" s="196">
        <f t="shared" ref="D30:F33" si="35">D24</f>
        <v>0</v>
      </c>
      <c r="E30" s="226">
        <f t="shared" si="35"/>
        <v>0</v>
      </c>
      <c r="F30" s="226">
        <f t="shared" si="35"/>
        <v>0</v>
      </c>
      <c r="G30" s="227">
        <f t="shared" ref="G30:G34" si="36">SUM(D30:F30)</f>
        <v>0</v>
      </c>
      <c r="H30" s="227">
        <f t="shared" si="33"/>
        <v>21000</v>
      </c>
      <c r="I30" s="227">
        <f t="shared" si="33"/>
        <v>0</v>
      </c>
      <c r="J30" s="227">
        <f t="shared" si="33"/>
        <v>38269.698509339869</v>
      </c>
      <c r="K30" s="227">
        <f t="shared" ref="K30:K34" si="37">SUM(H30:J30)</f>
        <v>59269.698509339869</v>
      </c>
      <c r="L30" s="227">
        <f t="shared" si="34"/>
        <v>0</v>
      </c>
      <c r="M30" s="227">
        <f t="shared" si="34"/>
        <v>0</v>
      </c>
      <c r="N30" s="227">
        <f t="shared" si="34"/>
        <v>119969.22573432054</v>
      </c>
      <c r="O30" s="228">
        <f t="shared" si="34"/>
        <v>0</v>
      </c>
      <c r="P30" s="227">
        <f t="shared" ref="P30:P34" si="38">SUM(L30:O30)</f>
        <v>119969.22573432054</v>
      </c>
      <c r="Q30" s="229">
        <f t="shared" ref="Q30:Q33" si="39">SUM(G30+K30+P30)</f>
        <v>179238.92424366041</v>
      </c>
    </row>
    <row r="31" spans="1:17" x14ac:dyDescent="0.3">
      <c r="A31" s="329"/>
      <c r="B31" s="330"/>
      <c r="C31" s="16">
        <v>2019</v>
      </c>
      <c r="D31" s="196">
        <f t="shared" si="35"/>
        <v>0</v>
      </c>
      <c r="E31" s="226">
        <f t="shared" si="35"/>
        <v>0</v>
      </c>
      <c r="F31" s="226">
        <f t="shared" si="35"/>
        <v>0</v>
      </c>
      <c r="G31" s="227">
        <f t="shared" si="36"/>
        <v>0</v>
      </c>
      <c r="H31" s="227">
        <f t="shared" si="33"/>
        <v>15000</v>
      </c>
      <c r="I31" s="227">
        <f t="shared" si="33"/>
        <v>0</v>
      </c>
      <c r="J31" s="227">
        <f t="shared" si="33"/>
        <v>40785.68224631749</v>
      </c>
      <c r="K31" s="227">
        <f t="shared" si="37"/>
        <v>55785.68224631749</v>
      </c>
      <c r="L31" s="227">
        <f t="shared" si="34"/>
        <v>0</v>
      </c>
      <c r="M31" s="227">
        <f t="shared" si="34"/>
        <v>0</v>
      </c>
      <c r="N31" s="227">
        <f t="shared" si="34"/>
        <v>131630.49166234597</v>
      </c>
      <c r="O31" s="228">
        <f t="shared" si="34"/>
        <v>0</v>
      </c>
      <c r="P31" s="227">
        <f t="shared" si="38"/>
        <v>131630.49166234597</v>
      </c>
      <c r="Q31" s="229">
        <f t="shared" si="39"/>
        <v>187416.17390866345</v>
      </c>
    </row>
    <row r="32" spans="1:17" x14ac:dyDescent="0.3">
      <c r="A32" s="329"/>
      <c r="B32" s="330"/>
      <c r="C32" s="16">
        <v>2020</v>
      </c>
      <c r="D32" s="196">
        <f t="shared" si="35"/>
        <v>0</v>
      </c>
      <c r="E32" s="226">
        <f t="shared" si="35"/>
        <v>0</v>
      </c>
      <c r="F32" s="226">
        <f t="shared" si="35"/>
        <v>0</v>
      </c>
      <c r="G32" s="227">
        <f t="shared" si="36"/>
        <v>0</v>
      </c>
      <c r="H32" s="227">
        <f t="shared" si="33"/>
        <v>15000</v>
      </c>
      <c r="I32" s="227">
        <f t="shared" si="33"/>
        <v>0</v>
      </c>
      <c r="J32" s="227">
        <f t="shared" si="33"/>
        <v>37256.792566760843</v>
      </c>
      <c r="K32" s="227">
        <f t="shared" si="37"/>
        <v>52256.792566760843</v>
      </c>
      <c r="L32" s="227">
        <f t="shared" si="34"/>
        <v>0</v>
      </c>
      <c r="M32" s="227">
        <f t="shared" si="34"/>
        <v>0</v>
      </c>
      <c r="N32" s="227">
        <f t="shared" si="34"/>
        <v>137914.26316457358</v>
      </c>
      <c r="O32" s="228">
        <f t="shared" si="34"/>
        <v>0</v>
      </c>
      <c r="P32" s="227">
        <f t="shared" si="38"/>
        <v>137914.26316457358</v>
      </c>
      <c r="Q32" s="229">
        <f t="shared" si="39"/>
        <v>190171.05573133443</v>
      </c>
    </row>
    <row r="33" spans="1:17" x14ac:dyDescent="0.3">
      <c r="A33" s="329"/>
      <c r="B33" s="330"/>
      <c r="C33" s="16">
        <v>2021</v>
      </c>
      <c r="D33" s="196">
        <f t="shared" si="35"/>
        <v>0</v>
      </c>
      <c r="E33" s="226">
        <f t="shared" si="35"/>
        <v>0</v>
      </c>
      <c r="F33" s="226">
        <f t="shared" si="35"/>
        <v>0</v>
      </c>
      <c r="G33" s="227">
        <f t="shared" si="36"/>
        <v>0</v>
      </c>
      <c r="H33" s="227">
        <f t="shared" si="33"/>
        <v>15000</v>
      </c>
      <c r="I33" s="227">
        <f t="shared" si="33"/>
        <v>0</v>
      </c>
      <c r="J33" s="227">
        <f t="shared" si="33"/>
        <v>35343.991374493096</v>
      </c>
      <c r="K33" s="227">
        <f t="shared" si="37"/>
        <v>50343.991374493096</v>
      </c>
      <c r="L33" s="227">
        <f t="shared" si="34"/>
        <v>0</v>
      </c>
      <c r="M33" s="227">
        <f t="shared" si="34"/>
        <v>0</v>
      </c>
      <c r="N33" s="227">
        <f t="shared" si="34"/>
        <v>140882.34793650315</v>
      </c>
      <c r="O33" s="228">
        <f t="shared" si="34"/>
        <v>0</v>
      </c>
      <c r="P33" s="227">
        <f t="shared" si="38"/>
        <v>140882.34793650315</v>
      </c>
      <c r="Q33" s="229">
        <f t="shared" si="39"/>
        <v>191226.33931099623</v>
      </c>
    </row>
    <row r="34" spans="1:17" ht="15" thickBot="1" x14ac:dyDescent="0.35">
      <c r="A34" s="331"/>
      <c r="B34" s="332"/>
      <c r="C34" s="17" t="s">
        <v>7</v>
      </c>
      <c r="D34" s="68">
        <f>SUM(D29:D33)</f>
        <v>0</v>
      </c>
      <c r="E34" s="230">
        <f t="shared" ref="E34:F34" si="40">SUM(E29:E33)</f>
        <v>2279.1983961945689</v>
      </c>
      <c r="F34" s="230">
        <f t="shared" si="40"/>
        <v>0</v>
      </c>
      <c r="G34" s="231">
        <f t="shared" si="36"/>
        <v>2279.1983961945689</v>
      </c>
      <c r="H34" s="231">
        <f>SUM(H29:H33)</f>
        <v>83000</v>
      </c>
      <c r="I34" s="231">
        <f t="shared" ref="I34:J34" si="41">SUM(I29:I33)</f>
        <v>0</v>
      </c>
      <c r="J34" s="231">
        <f t="shared" si="41"/>
        <v>174583.37006047432</v>
      </c>
      <c r="K34" s="231">
        <f t="shared" si="37"/>
        <v>257583.37006047432</v>
      </c>
      <c r="L34" s="231">
        <f>SUM(L29:L33)</f>
        <v>0</v>
      </c>
      <c r="M34" s="231">
        <f t="shared" ref="M34:O34" si="42">SUM(M29:M33)</f>
        <v>0</v>
      </c>
      <c r="N34" s="231">
        <f t="shared" si="42"/>
        <v>641766.27120579442</v>
      </c>
      <c r="O34" s="231">
        <f t="shared" si="42"/>
        <v>0</v>
      </c>
      <c r="P34" s="231">
        <f t="shared" si="38"/>
        <v>641766.27120579442</v>
      </c>
      <c r="Q34" s="232">
        <f>SUM(Q29:Q33)</f>
        <v>901628.8396624634</v>
      </c>
    </row>
    <row r="35" spans="1:17" ht="15" customHeight="1" x14ac:dyDescent="0.3">
      <c r="A35" s="313" t="s">
        <v>10</v>
      </c>
      <c r="B35" s="314"/>
      <c r="C35" s="18">
        <v>2017</v>
      </c>
      <c r="D35" s="19">
        <f>D29</f>
        <v>0</v>
      </c>
      <c r="E35" s="233">
        <f t="shared" ref="E35:F35" si="43">E29</f>
        <v>2279.1983961945689</v>
      </c>
      <c r="F35" s="233">
        <f t="shared" si="43"/>
        <v>0</v>
      </c>
      <c r="G35" s="233">
        <f>SUM(D35:F35)</f>
        <v>2279.1983961945689</v>
      </c>
      <c r="H35" s="233">
        <f t="shared" ref="H35:J39" si="44">H29</f>
        <v>17000</v>
      </c>
      <c r="I35" s="233">
        <f t="shared" si="44"/>
        <v>0</v>
      </c>
      <c r="J35" s="233">
        <f t="shared" si="44"/>
        <v>22927.205363563044</v>
      </c>
      <c r="K35" s="233">
        <f>SUM(H35:J35)</f>
        <v>39927.205363563044</v>
      </c>
      <c r="L35" s="233">
        <f t="shared" ref="L35:O39" si="45">L29</f>
        <v>0</v>
      </c>
      <c r="M35" s="233">
        <f t="shared" si="45"/>
        <v>0</v>
      </c>
      <c r="N35" s="233">
        <f t="shared" si="45"/>
        <v>111369.94270805124</v>
      </c>
      <c r="O35" s="233">
        <f t="shared" si="45"/>
        <v>0</v>
      </c>
      <c r="P35" s="233">
        <f>SUM(L35:O35)</f>
        <v>111369.94270805124</v>
      </c>
      <c r="Q35" s="234">
        <f>SUM(G35+K35+P35)</f>
        <v>153576.34646780885</v>
      </c>
    </row>
    <row r="36" spans="1:17" x14ac:dyDescent="0.3">
      <c r="A36" s="315"/>
      <c r="B36" s="316"/>
      <c r="C36" s="20">
        <v>2018</v>
      </c>
      <c r="D36" s="21">
        <f t="shared" ref="D36:F39" si="46">D30</f>
        <v>0</v>
      </c>
      <c r="E36" s="235">
        <f t="shared" si="46"/>
        <v>0</v>
      </c>
      <c r="F36" s="235">
        <f t="shared" si="46"/>
        <v>0</v>
      </c>
      <c r="G36" s="235">
        <f t="shared" ref="G36:G40" si="47">SUM(D36:F36)</f>
        <v>0</v>
      </c>
      <c r="H36" s="235">
        <f t="shared" si="44"/>
        <v>21000</v>
      </c>
      <c r="I36" s="235">
        <f t="shared" si="44"/>
        <v>0</v>
      </c>
      <c r="J36" s="235">
        <f t="shared" si="44"/>
        <v>38269.698509339869</v>
      </c>
      <c r="K36" s="235">
        <f t="shared" ref="K36:K40" si="48">SUM(H36:J36)</f>
        <v>59269.698509339869</v>
      </c>
      <c r="L36" s="235">
        <f t="shared" si="45"/>
        <v>0</v>
      </c>
      <c r="M36" s="235">
        <f t="shared" si="45"/>
        <v>0</v>
      </c>
      <c r="N36" s="235">
        <f t="shared" si="45"/>
        <v>119969.22573432054</v>
      </c>
      <c r="O36" s="235">
        <f t="shared" si="45"/>
        <v>0</v>
      </c>
      <c r="P36" s="235">
        <f t="shared" ref="P36:P40" si="49">SUM(L36:O36)</f>
        <v>119969.22573432054</v>
      </c>
      <c r="Q36" s="236">
        <f t="shared" ref="Q36:Q39" si="50">SUM(G36+K36+P36)</f>
        <v>179238.92424366041</v>
      </c>
    </row>
    <row r="37" spans="1:17" x14ac:dyDescent="0.3">
      <c r="A37" s="315"/>
      <c r="B37" s="316"/>
      <c r="C37" s="20">
        <v>2019</v>
      </c>
      <c r="D37" s="21">
        <f t="shared" si="46"/>
        <v>0</v>
      </c>
      <c r="E37" s="235">
        <f t="shared" si="46"/>
        <v>0</v>
      </c>
      <c r="F37" s="235">
        <f t="shared" si="46"/>
        <v>0</v>
      </c>
      <c r="G37" s="235">
        <f t="shared" si="47"/>
        <v>0</v>
      </c>
      <c r="H37" s="235">
        <f t="shared" si="44"/>
        <v>15000</v>
      </c>
      <c r="I37" s="235">
        <f t="shared" si="44"/>
        <v>0</v>
      </c>
      <c r="J37" s="235">
        <f t="shared" si="44"/>
        <v>40785.68224631749</v>
      </c>
      <c r="K37" s="235">
        <f t="shared" si="48"/>
        <v>55785.68224631749</v>
      </c>
      <c r="L37" s="235">
        <f t="shared" si="45"/>
        <v>0</v>
      </c>
      <c r="M37" s="235">
        <f t="shared" si="45"/>
        <v>0</v>
      </c>
      <c r="N37" s="235">
        <f t="shared" si="45"/>
        <v>131630.49166234597</v>
      </c>
      <c r="O37" s="235">
        <f t="shared" si="45"/>
        <v>0</v>
      </c>
      <c r="P37" s="235">
        <f t="shared" si="49"/>
        <v>131630.49166234597</v>
      </c>
      <c r="Q37" s="236">
        <f t="shared" si="50"/>
        <v>187416.17390866345</v>
      </c>
    </row>
    <row r="38" spans="1:17" x14ac:dyDescent="0.3">
      <c r="A38" s="315"/>
      <c r="B38" s="316"/>
      <c r="C38" s="20">
        <v>2020</v>
      </c>
      <c r="D38" s="21">
        <f t="shared" si="46"/>
        <v>0</v>
      </c>
      <c r="E38" s="235">
        <f t="shared" si="46"/>
        <v>0</v>
      </c>
      <c r="F38" s="235">
        <f t="shared" si="46"/>
        <v>0</v>
      </c>
      <c r="G38" s="235">
        <f t="shared" si="47"/>
        <v>0</v>
      </c>
      <c r="H38" s="235">
        <f t="shared" si="44"/>
        <v>15000</v>
      </c>
      <c r="I38" s="235">
        <f t="shared" si="44"/>
        <v>0</v>
      </c>
      <c r="J38" s="235">
        <f t="shared" si="44"/>
        <v>37256.792566760843</v>
      </c>
      <c r="K38" s="235">
        <f t="shared" si="48"/>
        <v>52256.792566760843</v>
      </c>
      <c r="L38" s="235">
        <f t="shared" si="45"/>
        <v>0</v>
      </c>
      <c r="M38" s="235">
        <f t="shared" si="45"/>
        <v>0</v>
      </c>
      <c r="N38" s="235">
        <f t="shared" si="45"/>
        <v>137914.26316457358</v>
      </c>
      <c r="O38" s="235">
        <f t="shared" si="45"/>
        <v>0</v>
      </c>
      <c r="P38" s="235">
        <f t="shared" si="49"/>
        <v>137914.26316457358</v>
      </c>
      <c r="Q38" s="236">
        <f t="shared" si="50"/>
        <v>190171.05573133443</v>
      </c>
    </row>
    <row r="39" spans="1:17" x14ac:dyDescent="0.3">
      <c r="A39" s="315"/>
      <c r="B39" s="316"/>
      <c r="C39" s="20">
        <v>2021</v>
      </c>
      <c r="D39" s="21">
        <f t="shared" si="46"/>
        <v>0</v>
      </c>
      <c r="E39" s="235">
        <f t="shared" si="46"/>
        <v>0</v>
      </c>
      <c r="F39" s="235">
        <f t="shared" si="46"/>
        <v>0</v>
      </c>
      <c r="G39" s="235">
        <f t="shared" si="47"/>
        <v>0</v>
      </c>
      <c r="H39" s="235">
        <f t="shared" si="44"/>
        <v>15000</v>
      </c>
      <c r="I39" s="235">
        <f t="shared" si="44"/>
        <v>0</v>
      </c>
      <c r="J39" s="235">
        <f t="shared" si="44"/>
        <v>35343.991374493096</v>
      </c>
      <c r="K39" s="235">
        <f t="shared" si="48"/>
        <v>50343.991374493096</v>
      </c>
      <c r="L39" s="235">
        <f t="shared" si="45"/>
        <v>0</v>
      </c>
      <c r="M39" s="235">
        <f t="shared" si="45"/>
        <v>0</v>
      </c>
      <c r="N39" s="235">
        <f t="shared" si="45"/>
        <v>140882.34793650315</v>
      </c>
      <c r="O39" s="235">
        <f t="shared" si="45"/>
        <v>0</v>
      </c>
      <c r="P39" s="235">
        <f t="shared" si="49"/>
        <v>140882.34793650315</v>
      </c>
      <c r="Q39" s="236">
        <f t="shared" si="50"/>
        <v>191226.33931099623</v>
      </c>
    </row>
    <row r="40" spans="1:17" ht="15" thickBot="1" x14ac:dyDescent="0.35">
      <c r="A40" s="317"/>
      <c r="B40" s="318"/>
      <c r="C40" s="22" t="s">
        <v>7</v>
      </c>
      <c r="D40" s="23">
        <f>SUM(D35:D39)</f>
        <v>0</v>
      </c>
      <c r="E40" s="237">
        <f t="shared" ref="E40:F40" si="51">SUM(E35:E39)</f>
        <v>2279.1983961945689</v>
      </c>
      <c r="F40" s="237">
        <f t="shared" si="51"/>
        <v>0</v>
      </c>
      <c r="G40" s="237">
        <f t="shared" si="47"/>
        <v>2279.1983961945689</v>
      </c>
      <c r="H40" s="237">
        <f>SUM(H35:H39)</f>
        <v>83000</v>
      </c>
      <c r="I40" s="237">
        <f t="shared" ref="I40:J40" si="52">SUM(I35:I39)</f>
        <v>0</v>
      </c>
      <c r="J40" s="237">
        <f t="shared" si="52"/>
        <v>174583.37006047432</v>
      </c>
      <c r="K40" s="237">
        <f t="shared" si="48"/>
        <v>257583.37006047432</v>
      </c>
      <c r="L40" s="237">
        <f>SUM(L35:L39)</f>
        <v>0</v>
      </c>
      <c r="M40" s="237">
        <f t="shared" ref="M40:O40" si="53">SUM(M35:M39)</f>
        <v>0</v>
      </c>
      <c r="N40" s="237">
        <f t="shared" si="53"/>
        <v>641766.27120579442</v>
      </c>
      <c r="O40" s="237">
        <f t="shared" si="53"/>
        <v>0</v>
      </c>
      <c r="P40" s="237">
        <f t="shared" si="49"/>
        <v>641766.27120579442</v>
      </c>
      <c r="Q40" s="238">
        <f>SUM(Q35:Q39)</f>
        <v>901628.8396624634</v>
      </c>
    </row>
    <row r="41" spans="1:17" ht="15" customHeight="1" x14ac:dyDescent="0.3">
      <c r="A41" s="319" t="s">
        <v>11</v>
      </c>
      <c r="B41" s="323" t="s">
        <v>12</v>
      </c>
      <c r="C41" s="3">
        <v>2017</v>
      </c>
      <c r="D41" s="24"/>
      <c r="E41" s="239"/>
      <c r="F41" s="239"/>
      <c r="G41" s="239"/>
      <c r="H41" s="239"/>
      <c r="I41" s="239"/>
      <c r="J41" s="239"/>
      <c r="K41" s="239"/>
      <c r="L41" s="239"/>
      <c r="M41" s="239"/>
      <c r="N41" s="239"/>
      <c r="O41" s="239"/>
      <c r="P41" s="239"/>
      <c r="Q41" s="240">
        <v>455.83970170172682</v>
      </c>
    </row>
    <row r="42" spans="1:17" x14ac:dyDescent="0.3">
      <c r="A42" s="320"/>
      <c r="B42" s="324"/>
      <c r="C42" s="6">
        <v>2018</v>
      </c>
      <c r="D42" s="25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2">
        <v>465.52324664502225</v>
      </c>
    </row>
    <row r="43" spans="1:17" x14ac:dyDescent="0.3">
      <c r="A43" s="320"/>
      <c r="B43" s="324"/>
      <c r="C43" s="6">
        <v>2019</v>
      </c>
      <c r="D43" s="25"/>
      <c r="E43" s="241"/>
      <c r="F43" s="241"/>
      <c r="G43" s="241"/>
      <c r="H43" s="241"/>
      <c r="I43" s="241"/>
      <c r="J43" s="241"/>
      <c r="K43" s="241"/>
      <c r="L43" s="241"/>
      <c r="M43" s="241"/>
      <c r="N43" s="241"/>
      <c r="O43" s="241"/>
      <c r="P43" s="241"/>
      <c r="Q43" s="242">
        <v>5076.1854574891449</v>
      </c>
    </row>
    <row r="44" spans="1:17" x14ac:dyDescent="0.3">
      <c r="A44" s="320"/>
      <c r="B44" s="324"/>
      <c r="C44" s="6">
        <v>2020</v>
      </c>
      <c r="D44" s="25"/>
      <c r="E44" s="241"/>
      <c r="F44" s="241"/>
      <c r="G44" s="241"/>
      <c r="H44" s="241"/>
      <c r="I44" s="241"/>
      <c r="J44" s="241"/>
      <c r="K44" s="241"/>
      <c r="L44" s="241"/>
      <c r="M44" s="241"/>
      <c r="N44" s="241"/>
      <c r="O44" s="241"/>
      <c r="P44" s="241"/>
      <c r="Q44" s="242">
        <v>516.2140140232832</v>
      </c>
    </row>
    <row r="45" spans="1:17" x14ac:dyDescent="0.3">
      <c r="A45" s="320"/>
      <c r="B45" s="324"/>
      <c r="C45" s="6">
        <v>2021</v>
      </c>
      <c r="D45" s="25"/>
      <c r="E45" s="241"/>
      <c r="F45" s="241"/>
      <c r="G45" s="241"/>
      <c r="H45" s="241"/>
      <c r="I45" s="241"/>
      <c r="J45" s="241"/>
      <c r="K45" s="241"/>
      <c r="L45" s="241"/>
      <c r="M45" s="241"/>
      <c r="N45" s="241"/>
      <c r="O45" s="241"/>
      <c r="P45" s="241"/>
      <c r="Q45" s="242">
        <v>7672.7375801408234</v>
      </c>
    </row>
    <row r="46" spans="1:17" x14ac:dyDescent="0.3">
      <c r="A46" s="320"/>
      <c r="B46" s="324"/>
      <c r="C46" s="26" t="s">
        <v>7</v>
      </c>
      <c r="D46" s="27"/>
      <c r="E46" s="243"/>
      <c r="F46" s="243"/>
      <c r="G46" s="243"/>
      <c r="H46" s="243"/>
      <c r="I46" s="243"/>
      <c r="J46" s="243"/>
      <c r="K46" s="243"/>
      <c r="L46" s="243"/>
      <c r="M46" s="243"/>
      <c r="N46" s="243"/>
      <c r="O46" s="243"/>
      <c r="P46" s="243"/>
      <c r="Q46" s="244">
        <f>SUM(Q41:Q45)</f>
        <v>14186.5</v>
      </c>
    </row>
    <row r="47" spans="1:17" ht="15" thickBot="1" x14ac:dyDescent="0.35">
      <c r="A47" s="320"/>
      <c r="B47" s="325"/>
      <c r="C47" s="28" t="s">
        <v>13</v>
      </c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264">
        <f>Q46/Q61</f>
        <v>1.4356319762814535E-2</v>
      </c>
    </row>
    <row r="48" spans="1:17" ht="15" thickTop="1" x14ac:dyDescent="0.3">
      <c r="A48" s="320"/>
      <c r="B48" s="326" t="s">
        <v>14</v>
      </c>
      <c r="C48" s="11">
        <v>2017</v>
      </c>
      <c r="D48" s="70"/>
      <c r="E48" s="70"/>
      <c r="F48" s="70"/>
      <c r="G48" s="70">
        <f>SUM(D48:F48)</f>
        <v>0</v>
      </c>
      <c r="H48" s="63"/>
      <c r="I48" s="63"/>
      <c r="J48" s="63"/>
      <c r="K48" s="63">
        <f>SUM(H48:J48)</f>
        <v>0</v>
      </c>
      <c r="L48" s="74"/>
      <c r="M48" s="74"/>
      <c r="N48" s="247">
        <v>13130.639619191206</v>
      </c>
      <c r="O48" s="247"/>
      <c r="P48" s="203">
        <f>SUM(L48:O48)</f>
        <v>13130.639619191206</v>
      </c>
      <c r="Q48" s="248">
        <f>SUM(G48+K48+P48)</f>
        <v>13130.639619191206</v>
      </c>
    </row>
    <row r="49" spans="1:17" x14ac:dyDescent="0.3">
      <c r="A49" s="320"/>
      <c r="B49" s="324"/>
      <c r="C49" s="6">
        <v>2018</v>
      </c>
      <c r="D49" s="63"/>
      <c r="E49" s="63"/>
      <c r="F49" s="63"/>
      <c r="G49" s="63">
        <f t="shared" ref="G49:G53" si="54">SUM(D49:F49)</f>
        <v>0</v>
      </c>
      <c r="H49" s="63"/>
      <c r="I49" s="63"/>
      <c r="J49" s="63"/>
      <c r="K49" s="63">
        <f t="shared" ref="K49:K53" si="55">SUM(H49:J49)</f>
        <v>0</v>
      </c>
      <c r="L49" s="74"/>
      <c r="M49" s="74"/>
      <c r="N49" s="247">
        <v>13840.276647625602</v>
      </c>
      <c r="O49" s="247"/>
      <c r="P49" s="203">
        <f t="shared" ref="P49:P53" si="56">SUM(L49:O49)</f>
        <v>13840.276647625602</v>
      </c>
      <c r="Q49" s="242">
        <f t="shared" ref="Q49:Q52" si="57">SUM(G49+K49+P49)</f>
        <v>13840.276647625602</v>
      </c>
    </row>
    <row r="50" spans="1:17" x14ac:dyDescent="0.3">
      <c r="A50" s="320"/>
      <c r="B50" s="324"/>
      <c r="C50" s="6">
        <v>2019</v>
      </c>
      <c r="D50" s="63"/>
      <c r="E50" s="63"/>
      <c r="F50" s="63"/>
      <c r="G50" s="63">
        <f t="shared" si="54"/>
        <v>0</v>
      </c>
      <c r="H50" s="63"/>
      <c r="I50" s="63"/>
      <c r="J50" s="63"/>
      <c r="K50" s="63">
        <f t="shared" si="55"/>
        <v>0</v>
      </c>
      <c r="L50" s="74"/>
      <c r="M50" s="74"/>
      <c r="N50" s="247">
        <v>13719.813047640486</v>
      </c>
      <c r="O50" s="247"/>
      <c r="P50" s="203">
        <f t="shared" si="56"/>
        <v>13719.813047640486</v>
      </c>
      <c r="Q50" s="242">
        <f t="shared" si="57"/>
        <v>13719.813047640486</v>
      </c>
    </row>
    <row r="51" spans="1:17" x14ac:dyDescent="0.3">
      <c r="A51" s="320"/>
      <c r="B51" s="324"/>
      <c r="C51" s="6">
        <v>2020</v>
      </c>
      <c r="D51" s="63"/>
      <c r="E51" s="63"/>
      <c r="F51" s="63"/>
      <c r="G51" s="63">
        <f t="shared" si="54"/>
        <v>0</v>
      </c>
      <c r="H51" s="63"/>
      <c r="I51" s="63"/>
      <c r="J51" s="63"/>
      <c r="K51" s="63">
        <f t="shared" si="55"/>
        <v>0</v>
      </c>
      <c r="L51" s="74"/>
      <c r="M51" s="74"/>
      <c r="N51" s="247">
        <v>15825.201519010181</v>
      </c>
      <c r="O51" s="247"/>
      <c r="P51" s="203">
        <f t="shared" si="56"/>
        <v>15825.201519010181</v>
      </c>
      <c r="Q51" s="242">
        <f t="shared" si="57"/>
        <v>15825.201519010181</v>
      </c>
    </row>
    <row r="52" spans="1:17" x14ac:dyDescent="0.3">
      <c r="A52" s="320"/>
      <c r="B52" s="324"/>
      <c r="C52" s="6">
        <v>2021</v>
      </c>
      <c r="D52" s="71"/>
      <c r="E52" s="71"/>
      <c r="F52" s="71"/>
      <c r="G52" s="71">
        <f t="shared" si="54"/>
        <v>0</v>
      </c>
      <c r="H52" s="63"/>
      <c r="I52" s="63"/>
      <c r="J52" s="63"/>
      <c r="K52" s="63">
        <f t="shared" si="55"/>
        <v>0</v>
      </c>
      <c r="L52" s="74"/>
      <c r="M52" s="74"/>
      <c r="N52" s="247">
        <v>15839.809166532541</v>
      </c>
      <c r="O52" s="247"/>
      <c r="P52" s="203">
        <f t="shared" si="56"/>
        <v>15839.809166532541</v>
      </c>
      <c r="Q52" s="242">
        <f t="shared" si="57"/>
        <v>15839.809166532541</v>
      </c>
    </row>
    <row r="53" spans="1:17" ht="15.75" customHeight="1" x14ac:dyDescent="0.3">
      <c r="A53" s="320"/>
      <c r="B53" s="324"/>
      <c r="C53" s="26" t="s">
        <v>7</v>
      </c>
      <c r="D53" s="72">
        <f>SUM(D48:D52)</f>
        <v>0</v>
      </c>
      <c r="E53" s="72">
        <f t="shared" ref="E53:F53" si="58">SUM(E48:E52)</f>
        <v>0</v>
      </c>
      <c r="F53" s="72">
        <f t="shared" si="58"/>
        <v>0</v>
      </c>
      <c r="G53" s="72">
        <f t="shared" si="54"/>
        <v>0</v>
      </c>
      <c r="H53" s="72">
        <f>SUM(H48:H52)</f>
        <v>0</v>
      </c>
      <c r="I53" s="72">
        <f t="shared" ref="I53:J53" si="59">SUM(I48:I52)</f>
        <v>0</v>
      </c>
      <c r="J53" s="72">
        <f t="shared" si="59"/>
        <v>0</v>
      </c>
      <c r="K53" s="72">
        <f t="shared" si="55"/>
        <v>0</v>
      </c>
      <c r="L53" s="75">
        <f>SUM(L48:L52)</f>
        <v>0</v>
      </c>
      <c r="M53" s="75">
        <f t="shared" ref="M53:O53" si="60">SUM(M48:M52)</f>
        <v>0</v>
      </c>
      <c r="N53" s="251">
        <f t="shared" si="60"/>
        <v>72355.74000000002</v>
      </c>
      <c r="O53" s="251">
        <f t="shared" si="60"/>
        <v>0</v>
      </c>
      <c r="P53" s="252">
        <f t="shared" si="56"/>
        <v>72355.74000000002</v>
      </c>
      <c r="Q53" s="244">
        <f>SUM(Q48:Q52)</f>
        <v>72355.74000000002</v>
      </c>
    </row>
    <row r="54" spans="1:17" ht="15" thickBot="1" x14ac:dyDescent="0.35">
      <c r="A54" s="321"/>
      <c r="B54" s="325"/>
      <c r="C54" s="28" t="s">
        <v>15</v>
      </c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64">
        <f>Q53/Q61</f>
        <v>7.3221875735034747E-2</v>
      </c>
    </row>
    <row r="55" spans="1:17" ht="15.6" thickTop="1" thickBot="1" x14ac:dyDescent="0.35">
      <c r="A55" s="322"/>
      <c r="B55" s="30"/>
      <c r="C55" s="31" t="s">
        <v>16</v>
      </c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255">
        <f>SUM(Q46+Q53)</f>
        <v>86542.24000000002</v>
      </c>
    </row>
    <row r="56" spans="1:17" x14ac:dyDescent="0.3">
      <c r="A56" s="281" t="s">
        <v>17</v>
      </c>
      <c r="B56" s="282"/>
      <c r="C56" s="33">
        <v>2017</v>
      </c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257">
        <f>SUM(Q35+Q41+Q48)</f>
        <v>167162.82578870177</v>
      </c>
    </row>
    <row r="57" spans="1:17" x14ac:dyDescent="0.3">
      <c r="A57" s="283"/>
      <c r="B57" s="284"/>
      <c r="C57" s="34">
        <v>2018</v>
      </c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259">
        <f t="shared" ref="Q57:Q60" si="61">SUM(Q36+Q42+Q49)</f>
        <v>193544.72413793104</v>
      </c>
    </row>
    <row r="58" spans="1:17" x14ac:dyDescent="0.3">
      <c r="A58" s="283"/>
      <c r="B58" s="284"/>
      <c r="C58" s="34">
        <v>2019</v>
      </c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259">
        <f t="shared" si="61"/>
        <v>206212.17241379307</v>
      </c>
    </row>
    <row r="59" spans="1:17" ht="15" customHeight="1" x14ac:dyDescent="0.3">
      <c r="A59" s="283"/>
      <c r="B59" s="284"/>
      <c r="C59" s="34">
        <v>2020</v>
      </c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259">
        <f t="shared" si="61"/>
        <v>206512.47126436789</v>
      </c>
    </row>
    <row r="60" spans="1:17" ht="15" thickBot="1" x14ac:dyDescent="0.35">
      <c r="A60" s="283"/>
      <c r="B60" s="284"/>
      <c r="C60" s="35">
        <v>2021</v>
      </c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261">
        <f t="shared" si="61"/>
        <v>214738.88605766959</v>
      </c>
    </row>
    <row r="61" spans="1:17" ht="15.6" thickTop="1" thickBot="1" x14ac:dyDescent="0.35">
      <c r="A61" s="285"/>
      <c r="B61" s="286"/>
      <c r="C61" s="36" t="s">
        <v>7</v>
      </c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263">
        <f>SUM(Q56:Q60)</f>
        <v>988171.07966246339</v>
      </c>
    </row>
    <row r="62" spans="1:17" x14ac:dyDescent="0.3"/>
    <row r="63" spans="1:17" x14ac:dyDescent="0.3"/>
    <row r="64" spans="1:17" x14ac:dyDescent="0.3"/>
    <row r="65" x14ac:dyDescent="0.3"/>
    <row r="66" x14ac:dyDescent="0.3"/>
    <row r="67" x14ac:dyDescent="0.3"/>
    <row r="68" x14ac:dyDescent="0.3"/>
    <row r="69" x14ac:dyDescent="0.3"/>
    <row r="70" x14ac:dyDescent="0.3"/>
    <row r="71" x14ac:dyDescent="0.3"/>
    <row r="72" x14ac:dyDescent="0.3"/>
    <row r="73" x14ac:dyDescent="0.3"/>
    <row r="74" x14ac:dyDescent="0.3"/>
    <row r="75" x14ac:dyDescent="0.3"/>
    <row r="76" x14ac:dyDescent="0.3"/>
    <row r="77" x14ac:dyDescent="0.3"/>
    <row r="78" x14ac:dyDescent="0.3"/>
    <row r="79" x14ac:dyDescent="0.3"/>
    <row r="80" x14ac:dyDescent="0.3"/>
    <row r="81" x14ac:dyDescent="0.3"/>
    <row r="82" x14ac:dyDescent="0.3"/>
    <row r="83" x14ac:dyDescent="0.3"/>
    <row r="84" x14ac:dyDescent="0.3"/>
    <row r="85" x14ac:dyDescent="0.3"/>
    <row r="86" x14ac:dyDescent="0.3"/>
    <row r="87" x14ac:dyDescent="0.3"/>
    <row r="88" x14ac:dyDescent="0.3"/>
    <row r="89" x14ac:dyDescent="0.3"/>
    <row r="90" x14ac:dyDescent="0.3"/>
    <row r="91" x14ac:dyDescent="0.3"/>
    <row r="92" x14ac:dyDescent="0.3"/>
    <row r="93" x14ac:dyDescent="0.3"/>
    <row r="94" x14ac:dyDescent="0.3"/>
    <row r="95" x14ac:dyDescent="0.3"/>
    <row r="96" x14ac:dyDescent="0.3"/>
    <row r="97" x14ac:dyDescent="0.3"/>
    <row r="98" x14ac:dyDescent="0.3"/>
    <row r="99" x14ac:dyDescent="0.3"/>
    <row r="100" x14ac:dyDescent="0.3"/>
    <row r="101" x14ac:dyDescent="0.3"/>
    <row r="102" x14ac:dyDescent="0.3"/>
    <row r="103" x14ac:dyDescent="0.3"/>
    <row r="104" x14ac:dyDescent="0.3"/>
    <row r="105" x14ac:dyDescent="0.3"/>
    <row r="106" x14ac:dyDescent="0.3"/>
    <row r="107" x14ac:dyDescent="0.3"/>
    <row r="108" x14ac:dyDescent="0.3"/>
    <row r="109" x14ac:dyDescent="0.3"/>
    <row r="110" x14ac:dyDescent="0.3"/>
    <row r="111" x14ac:dyDescent="0.3"/>
    <row r="112" x14ac:dyDescent="0.3"/>
    <row r="113" x14ac:dyDescent="0.3"/>
    <row r="114" x14ac:dyDescent="0.3"/>
    <row r="115" x14ac:dyDescent="0.3"/>
    <row r="116" x14ac:dyDescent="0.3"/>
    <row r="117" x14ac:dyDescent="0.3"/>
    <row r="118" x14ac:dyDescent="0.3"/>
    <row r="119" x14ac:dyDescent="0.3"/>
    <row r="120" x14ac:dyDescent="0.3"/>
    <row r="121" x14ac:dyDescent="0.3"/>
    <row r="122" x14ac:dyDescent="0.3"/>
    <row r="123" x14ac:dyDescent="0.3"/>
    <row r="124" x14ac:dyDescent="0.3"/>
    <row r="125" x14ac:dyDescent="0.3"/>
    <row r="126" x14ac:dyDescent="0.3"/>
    <row r="127" x14ac:dyDescent="0.3"/>
    <row r="128" x14ac:dyDescent="0.3"/>
    <row r="129" x14ac:dyDescent="0.3"/>
    <row r="130" x14ac:dyDescent="0.3"/>
    <row r="131" x14ac:dyDescent="0.3"/>
    <row r="132" x14ac:dyDescent="0.3"/>
    <row r="133" x14ac:dyDescent="0.3"/>
    <row r="134" x14ac:dyDescent="0.3"/>
    <row r="135" x14ac:dyDescent="0.3"/>
    <row r="136" x14ac:dyDescent="0.3"/>
    <row r="137" x14ac:dyDescent="0.3"/>
    <row r="138" x14ac:dyDescent="0.3"/>
    <row r="139" x14ac:dyDescent="0.3"/>
    <row r="140" x14ac:dyDescent="0.3"/>
    <row r="141" x14ac:dyDescent="0.3"/>
    <row r="142" x14ac:dyDescent="0.3"/>
  </sheetData>
  <mergeCells count="19">
    <mergeCell ref="A35:B40"/>
    <mergeCell ref="A41:A55"/>
    <mergeCell ref="B41:B47"/>
    <mergeCell ref="B48:B54"/>
    <mergeCell ref="A56:B61"/>
    <mergeCell ref="A1:Q1"/>
    <mergeCell ref="A3:A4"/>
    <mergeCell ref="B3:B4"/>
    <mergeCell ref="C3:C4"/>
    <mergeCell ref="D3:G3"/>
    <mergeCell ref="H3:K3"/>
    <mergeCell ref="L3:P3"/>
    <mergeCell ref="Q3:Q4"/>
    <mergeCell ref="B11:B16"/>
    <mergeCell ref="B17:B22"/>
    <mergeCell ref="B23:B27"/>
    <mergeCell ref="A5:A28"/>
    <mergeCell ref="B5:B10"/>
    <mergeCell ref="A29:B34"/>
  </mergeCells>
  <pageMargins left="0.25" right="0.25" top="0.75" bottom="0.75" header="0.3" footer="0.3"/>
  <pageSetup paperSize="9" scale="52" fitToHeight="0" orientation="landscape" r:id="rId1"/>
  <rowBreaks count="1" manualBreakCount="1">
    <brk id="58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45515B81A6524B886EF514E0F3F37A" ma:contentTypeVersion="8" ma:contentTypeDescription="Create a new document." ma:contentTypeScope="" ma:versionID="5cc94b526b03ecf668a819fc07b14cae">
  <xsd:schema xmlns:xsd="http://www.w3.org/2001/XMLSchema" xmlns:xs="http://www.w3.org/2001/XMLSchema" xmlns:p="http://schemas.microsoft.com/office/2006/metadata/properties" xmlns:ns2="4d549326-2178-4018-b455-065e5e898508" xmlns:ns3="48673273-c46c-41d2-b255-2e8e6e06c25e" targetNamespace="http://schemas.microsoft.com/office/2006/metadata/properties" ma:root="true" ma:fieldsID="eaee117db066a3cfb96e03713b1bb1a5" ns2:_="" ns3:_="">
    <xsd:import namespace="4d549326-2178-4018-b455-065e5e898508"/>
    <xsd:import namespace="48673273-c46c-41d2-b255-2e8e6e06c25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_x006c_a86" minOccurs="0"/>
                <xsd:element ref="ns3:MediaServiceAutoTags" minOccurs="0"/>
                <xsd:element ref="ns3:MediaServiceOCR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549326-2178-4018-b455-065e5e89850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673273-c46c-41d2-b255-2e8e6e06c25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_x006c_a86" ma:index="12" nillable="true" ma:displayName="c" ma:internalName="_x006c_a86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6c_a86 xmlns="48673273-c46c-41d2-b255-2e8e6e06c25e" xsi:nil="true"/>
  </documentManagement>
</p:properties>
</file>

<file path=customXml/itemProps1.xml><?xml version="1.0" encoding="utf-8"?>
<ds:datastoreItem xmlns:ds="http://schemas.openxmlformats.org/officeDocument/2006/customXml" ds:itemID="{FEFB9BB9-21D7-40D9-8268-0A08519B22E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0E7D541-E636-499F-9598-AE1A4469D5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549326-2178-4018-b455-065e5e898508"/>
    <ds:schemaRef ds:uri="48673273-c46c-41d2-b255-2e8e6e06c2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9DF3BD0-A69E-4AC3-B28F-DAEFE8928BF0}">
  <ds:schemaRefs>
    <ds:schemaRef ds:uri="http://www.w3.org/XML/1998/namespace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48673273-c46c-41d2-b255-2e8e6e06c25e"/>
    <ds:schemaRef ds:uri="http://schemas.microsoft.com/office/2006/documentManagement/types"/>
    <ds:schemaRef ds:uri="4d549326-2178-4018-b455-065e5e898508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T1 - Budget Général</vt:lpstr>
      <vt:lpstr>T2 - Coûts de Gestion</vt:lpstr>
      <vt:lpstr>T3 - Coûts Administration</vt:lpstr>
      <vt:lpstr>T4 - Coûts Opérationnels - OS1</vt:lpstr>
      <vt:lpstr>T4 - Coûts Opérationnels - OS2</vt:lpstr>
      <vt:lpstr>T4 - Coûts Opérationnels - OS3</vt:lpstr>
      <vt:lpstr>T5 - B.G. par ACNG</vt:lpstr>
    </vt:vector>
  </TitlesOfParts>
  <Company>FOD Buitenlandse Zaken / SPF Affaires Etrangeres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Hove Aubry - D3.3</dc:creator>
  <cp:lastModifiedBy>Spronck Véronique - D3.1</cp:lastModifiedBy>
  <cp:lastPrinted>2019-01-14T16:26:36Z</cp:lastPrinted>
  <dcterms:created xsi:type="dcterms:W3CDTF">2018-12-20T09:37:40Z</dcterms:created>
  <dcterms:modified xsi:type="dcterms:W3CDTF">2019-01-14T16:27:41Z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7c2b6b53-7e32-4e30-8fb8-b813882df167</vt:lpwstr>
  </property>
  <property fmtid="{D5CDD505-2E9C-101B-9397-08002B2CF9AE}" pid="3" name="ContentTypeId">
    <vt:lpwstr>0x0101008345515B81A6524B886EF514E0F3F37A</vt:lpwstr>
  </property>
  <property fmtid="{D5CDD505-2E9C-101B-9397-08002B2CF9AE}" pid="4" name="BE_ForeignAffairsClassification">
    <vt:lpwstr>Non classifié - Niet geclassificeerd</vt:lpwstr>
  </property>
  <property fmtid="{D5CDD505-2E9C-101B-9397-08002B2CF9AE}" pid="5" name="BE_ForeignAffairsMarkering">
    <vt:lpwstr>Markering inactief - Marquage inactif</vt:lpwstr>
  </property>
</Properties>
</file>