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00" windowHeight="8835"/>
  </bookViews>
  <sheets>
    <sheet name="Synthèse Marché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ctionQui">[1]Feuil1!$C$1:$C$6</definedName>
    <definedName name="AD_Type">[2]Pmt_Direct!$AN$15:$AN$16</definedName>
    <definedName name="Anacarde">[2]List!$M$13:$M$16</definedName>
    <definedName name="Année">[3]Suivi_Paiement!$CQ$11:$CQ$12</definedName>
    <definedName name="Appréciation">[1]Codes!$O$2:$O$5</definedName>
    <definedName name="Atacora">[2]List!$C$13:$C$21</definedName>
    <definedName name="Avis">[2]List!$S$13:$S$14</definedName>
    <definedName name="Bailleur">[2]List!$U$13:$U$14</definedName>
    <definedName name="Budget">[4]References!$A$64:$A$68</definedName>
    <definedName name="Cascade">#REF!</definedName>
    <definedName name="Cascade_Appro">[5]Approbation!$AC$9:$AC$30</definedName>
    <definedName name="CascadeCom">'[5]Fiche Projet'!$U$125:$U$299</definedName>
    <definedName name="CascadeProjet">#REF!</definedName>
    <definedName name="CODE_PROJET">'[6]Fiche Proj'!$B$4</definedName>
    <definedName name="Commune">[2]List!$E$13:$E$25</definedName>
    <definedName name="CRA">OFFSET([2]Approbation!$AD$9,,,COUNTA([2]Approbation!$AD$9:$AD$100),1)</definedName>
    <definedName name="Critique">[1]Codes!$N$2:$N$3</definedName>
    <definedName name="Département">'[7]Liste des MIP Acceptés'!$B$225:$B$226</definedName>
    <definedName name="Disponibilité">[2]List!$AA$13:$AA$14</definedName>
    <definedName name="Donga">[2]List!$D$13:$D$16</definedName>
    <definedName name="DroitApplicable">[1]Feuil1!$A$1:$A$2</definedName>
    <definedName name="EqAnacarde">[2]List!$W$13:$W$27</definedName>
    <definedName name="EqMaraîchage">[2]List!$X$13:$X$24</definedName>
    <definedName name="EqRiz">[2]List!$Y$13:$Y$38</definedName>
    <definedName name="Et_MO">[2]List!$L$13:$L$16</definedName>
    <definedName name="Etat_MO">[2]List!$K$13:$K$17</definedName>
    <definedName name="Filière">[2]List!$H$13:$H$15</definedName>
    <definedName name="FiltreRech">OFFSET([8]BD_AE_AF!$BK$6,,,COUNTA([8]BD_AE_AF!$BK$6:$BK$200),40)</definedName>
    <definedName name="Infrastructures">[2]List!$V$13:$V$23</definedName>
    <definedName name="INTITULE_PROJET">'[6]Fiche Proj'!$B$3</definedName>
    <definedName name="Ligne_Budget">[2]List!$F$13:$F$15</definedName>
    <definedName name="ListeMarché">OFFSET([2]Pmt_Direct!$AH$8,,,(COUNTA([2]Pmt_Direct!$AH$8:$AH$36)-COUNTIF([2]Pmt_Direct!$AH$8:$AH$36,"")))</definedName>
    <definedName name="Maillon">[2]List!$I$13:$I$16</definedName>
    <definedName name="MaillonAbr">[2]List!$AC$13:$AC$16</definedName>
    <definedName name="Maraîchage">[2]List!$N$13:$N$17</definedName>
    <definedName name="Mission">[4]References!$A$71:$A$72</definedName>
    <definedName name="Moyennetrajet">[9]DEPLACEMENT!$E$19</definedName>
    <definedName name="N°_Pr">OFFSET([2]Tab_Bord!$A$14,,,COUNTA([2]Tab_Bord!$A$14:$A$215),1)</definedName>
    <definedName name="NomCSub">#REF!</definedName>
    <definedName name="NumAcc">OFFSET([10]BD_AE!$B$6,,,COUNTA([10]BD_AE!$C$6:$C$106),1)</definedName>
    <definedName name="Numéro">OFFSET([2]LISTE_MIP!$AM$15,,,COUNT([2]LISTE_MIP!$AM$15:$AM$308),1)</definedName>
    <definedName name="Numéro_AE">OFFSET([10]LISTE_AE!$AL$15,,,COUNT([10]LISTE_AE!$AL$15:$AL$115),1)</definedName>
    <definedName name="Partenaires">OFFSET([10]Liste!$B$4,,,COUNTA([10]Liste!$B$4:$B$50),1)</definedName>
    <definedName name="PComptable">[2]List!$AD$13:$AD$15</definedName>
    <definedName name="Planning">#REF!</definedName>
    <definedName name="PROGRESS">#REF!</definedName>
    <definedName name="PSNF">[2]List!$T$13:$T$15</definedName>
    <definedName name="Q1Q2">#REF!</definedName>
    <definedName name="Qualité">[2]List!$Z$13:$Z$16</definedName>
    <definedName name="QUARTER_OF_REFERENCE">'[11]Fiche Projet'!#REF!</definedName>
    <definedName name="Région">[2]List!$A$13:$A$25</definedName>
    <definedName name="Responsable">[2]List!$R$13:$R$15</definedName>
    <definedName name="Ressources">[4]References!$A$38:$A$60</definedName>
    <definedName name="risk">[12]Lists!$E$2:$E$3</definedName>
    <definedName name="riskb">[13]Lists!$E$2:$E$3</definedName>
    <definedName name="Riz">[2]List!$O$13:$O$17</definedName>
    <definedName name="status">[14]Lists!$C$2:$C$9</definedName>
    <definedName name="statut">#REF!</definedName>
    <definedName name="SvDDC">[2]Pmt_Direct!$AO$15:$AO$18</definedName>
    <definedName name="T_Projet">[3]Projet_IC!$BA$18:$BA$24</definedName>
    <definedName name="Test">IF([2]InfraEquip!$B$6="Toutes Filières",[2]InfraEquip!$AB$102:$AB$141,IF([2]InfraEquip!$B$6="Anacarde",[2]InfraEquip!$B$101:$B$115,IF([2]InfraEquip!$B$6="Maraîchage",[2]InfraEquip!XEO111:XEO122,IF([2]InfraEquip!$B$6="Riz",[2]InfraEquip!$B$144:$B$162))))</definedName>
    <definedName name="Trimeste1">'[15]Fiche Projet'!$B$41</definedName>
    <definedName name="TRIMESTRE_DE_REFERENCE">'[6]Fiche Proj'!$B$21</definedName>
    <definedName name="type">[14]Lists!$B$2:$B$6</definedName>
    <definedName name="Type_Activite">[4]References!$A$8:$A$35</definedName>
    <definedName name="Type_Projet">[2]List!$G$13:$G$15</definedName>
    <definedName name="Type_Prom">[2]List!$AE$13:$AE$17</definedName>
    <definedName name="Typebis">[1]Codes!$D$2:$D$4</definedName>
    <definedName name="TypeEngagement">#REF!</definedName>
    <definedName name="TypeGest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M28" i="1"/>
  <c r="K28" i="1"/>
  <c r="I28" i="1"/>
  <c r="H28" i="1"/>
  <c r="G28" i="1"/>
  <c r="L27" i="1"/>
  <c r="L26" i="1"/>
  <c r="L25" i="1"/>
  <c r="L24" i="1"/>
  <c r="L28" i="1" s="1"/>
  <c r="L22" i="1"/>
  <c r="K22" i="1"/>
  <c r="H22" i="1"/>
  <c r="M21" i="1"/>
  <c r="N21" i="1" s="1"/>
  <c r="M20" i="1"/>
  <c r="N20" i="1" s="1"/>
  <c r="M19" i="1"/>
  <c r="M22" i="1" s="1"/>
  <c r="N16" i="1"/>
  <c r="M16" i="1"/>
  <c r="L16" i="1"/>
  <c r="K16" i="1"/>
  <c r="I16" i="1"/>
  <c r="I17" i="1" s="1"/>
  <c r="H16" i="1"/>
  <c r="G16" i="1"/>
  <c r="G17" i="1" s="1"/>
  <c r="L15" i="1"/>
  <c r="M14" i="1"/>
  <c r="L14" i="1"/>
  <c r="K14" i="1"/>
  <c r="I14" i="1"/>
  <c r="H14" i="1"/>
  <c r="G14" i="1"/>
  <c r="N13" i="1"/>
  <c r="N14" i="1" s="1"/>
  <c r="L13" i="1"/>
  <c r="M12" i="1"/>
  <c r="M17" i="1" s="1"/>
  <c r="K12" i="1"/>
  <c r="I12" i="1"/>
  <c r="H12" i="1"/>
  <c r="H17" i="1" s="1"/>
  <c r="G12" i="1"/>
  <c r="N11" i="1"/>
  <c r="L11" i="1"/>
  <c r="N10" i="1"/>
  <c r="N12" i="1" s="1"/>
  <c r="L10" i="1"/>
  <c r="L12" i="1" s="1"/>
  <c r="M9" i="1"/>
  <c r="I9" i="1"/>
  <c r="H9" i="1"/>
  <c r="G9" i="1"/>
  <c r="N8" i="1"/>
  <c r="K8" i="1"/>
  <c r="L8" i="1" s="1"/>
  <c r="N7" i="1"/>
  <c r="K7" i="1"/>
  <c r="L7" i="1" s="1"/>
  <c r="N6" i="1"/>
  <c r="N9" i="1" s="1"/>
  <c r="L6" i="1"/>
  <c r="L9" i="1" s="1"/>
  <c r="K6" i="1"/>
  <c r="K9" i="1" s="1"/>
  <c r="M5" i="1"/>
  <c r="K5" i="1"/>
  <c r="I5" i="1"/>
  <c r="H5" i="1"/>
  <c r="G5" i="1"/>
  <c r="N4" i="1"/>
  <c r="L4" i="1"/>
  <c r="N3" i="1"/>
  <c r="N5" i="1" s="1"/>
  <c r="L3" i="1"/>
  <c r="L5" i="1" s="1"/>
  <c r="K17" i="1" l="1"/>
  <c r="L17" i="1"/>
  <c r="N17" i="1"/>
  <c r="N19" i="1"/>
  <c r="N22" i="1" s="1"/>
</calcChain>
</file>

<file path=xl/sharedStrings.xml><?xml version="1.0" encoding="utf-8"?>
<sst xmlns="http://schemas.openxmlformats.org/spreadsheetml/2006/main" count="119" uniqueCount="105">
  <si>
    <t>MP</t>
  </si>
  <si>
    <t>N°</t>
  </si>
  <si>
    <t>Sites ouvrages AHA</t>
  </si>
  <si>
    <t>Localisation</t>
  </si>
  <si>
    <t>Caractéristiques</t>
  </si>
  <si>
    <t>Types d’aménagement</t>
  </si>
  <si>
    <t>Superficie estimative (ha)</t>
  </si>
  <si>
    <t>Coûts éstimatifs étude préfaisabilité</t>
  </si>
  <si>
    <t>Superficie valorisable (ha)</t>
  </si>
  <si>
    <t>Source d'énergie</t>
  </si>
  <si>
    <t>Montant estimatif HTVA DQE</t>
  </si>
  <si>
    <t>Montant estimatif TTC DQE</t>
  </si>
  <si>
    <t>Montant de l'offre HTVA</t>
  </si>
  <si>
    <t>Montant de l'offre TTC</t>
  </si>
  <si>
    <t>Procédure</t>
  </si>
  <si>
    <t>Observations</t>
  </si>
  <si>
    <t>Etude de préfaisabilité</t>
  </si>
  <si>
    <t>Etudes approfondies (APD)</t>
  </si>
  <si>
    <t>Résultat MP</t>
  </si>
  <si>
    <t>GIN006</t>
  </si>
  <si>
    <t>Bendougou</t>
  </si>
  <si>
    <t>Dans la zone de Kilissi-Bendougou préfecture de Kindia</t>
  </si>
  <si>
    <t>Bas-fond longitudinal à pente faible affluant, de la rivière Kilissi;
La longueur est d’environ 5,2 km pour une largeur variant entre 50 -130m;
Les piémonts sont bien marqués et boisés
Superficie totale 44.8 ha. 
Emissaire central sur la majorité du bas-fond</t>
  </si>
  <si>
    <t>Réalisation d’ouvrages (réhabilitation complète de l'aménagement existant) de prises sur émissaire et canaux latéraux (irrigation gravitaire) marqués par la presence d'ouvrages particuliers: canalisation de la rivière + digue de protection et des puits pour le maraichage sur les coteaux + clôture</t>
  </si>
  <si>
    <t>Gravitaire</t>
  </si>
  <si>
    <t>PNDAP à deux lots</t>
  </si>
  <si>
    <t>Aménagements techniquement similaires et à proximité dans la même zone</t>
  </si>
  <si>
    <t>Kafossy II</t>
  </si>
  <si>
    <t>Dans la zone de Damakanya, commune urbaine de Kindia</t>
  </si>
  <si>
    <t>Zone de bas-fond longitudinal d’une longueur de 1,4 km et d’une largeur moyenne 110 m
La zone à aménager se limite à la piste
Superficie 16 ha</t>
  </si>
  <si>
    <t>Aménagement classique de bas-fonds : prises sur émissaire et canaux latéraux (irrigation gravitaire)</t>
  </si>
  <si>
    <t>Marché de Kafossy = lot 2 / GIN006. Marché suspendu en attente de l'évolution budgétaire</t>
  </si>
  <si>
    <t>Montant total du marché</t>
  </si>
  <si>
    <t>Badarayah</t>
  </si>
  <si>
    <t>Plaine de piémont à pente faible et régulière, limitée par la piste et un bas-fond et divisée en plusieurs entités par des cours d’eau transversaux;
Superficie 21.4 ha</t>
  </si>
  <si>
    <t>Tuyaux flexible sur la base de pompage d'eau de puits (~ 10m profondeur) par dispositif solaire zone 1+2 / tuyaux flexible pompage d'eau de surface par station de pompage thermique zone 3+4 (la zone de confluence deux rivières Wantaba et Sitaya)</t>
  </si>
  <si>
    <t>Solaire et thermique</t>
  </si>
  <si>
    <t>GIN007</t>
  </si>
  <si>
    <t>Dantoumayah</t>
  </si>
  <si>
    <t>Dans la zone de Samaya-Fruiagbé, préfecture de Kindia</t>
  </si>
  <si>
    <t>Plaine (22ha) à légère pente régulière limitée par des pistes, une rivière et un bas-fond
Présence d’une petite retenue d’eau</t>
  </si>
  <si>
    <t>Quatre unités d'irrigation par tuyau souple alimenté par des puits avec des pompes immergées, propulsées à partir des panneaux solaires
(des unités avec 8 parcelles de 0,125 ha)
Pompage et irrigation par mini-aspersion, goutte-à-goutte ou sous pression à partir de la retenue et un barrage au nord du périmètre ou la retenue avec des forages</t>
  </si>
  <si>
    <t>Solaire</t>
  </si>
  <si>
    <t>PNDAP à trois lots</t>
  </si>
  <si>
    <t>Aménagements techniquement similaires à proximité dans la même zone</t>
  </si>
  <si>
    <t>Youngouyah</t>
  </si>
  <si>
    <t>Plaine (10 ha) à pente moyenne régulière, limité par une piste et plan d’eau du barrage et un cours d’eau</t>
  </si>
  <si>
    <t>Irrigation par asperseur à traineau déplacable sur la base d'un dispositif de pompage (station de pompage) depuis le lac de ?</t>
  </si>
  <si>
    <t>Thermique</t>
  </si>
  <si>
    <t>GIN004</t>
  </si>
  <si>
    <t>Baady</t>
  </si>
  <si>
    <t>Dans la sous-préfecture de Bouliwel 
Préfecture de Mamou</t>
  </si>
  <si>
    <t>Bas-fond de 1,6km de long et d’une largeur moyenne de 150m sur une superficie brute de 26ha;
La position de l’émissaire varie au long du bas-fond ;
La pente du bas-fond est moyenne ; 
Une piste traverse le bas-fond dans la partie aval
Deux émissaires latéraux rejoignent le bas-fond en rive droite (un avec un écoulement permanent) ;</t>
  </si>
  <si>
    <t>Aménagement classique (irrigation gravitaire) par canaux latéraux à partir de la rivière Baadywol (permanente): prise 500 ml avant le périmètre
Réalisation des clôtures</t>
  </si>
  <si>
    <t>Botobofel</t>
  </si>
  <si>
    <t>Dans la commune rurale de Ditinn sur la RN 26
Préfecture de Dalaba</t>
  </si>
  <si>
    <t xml:space="preserve">
Canal d’amenée de 5,515 km construit entre 1984-1990, toujours fonctionnel mais nécessitant d’une réhabilitation sur plusieurs tronçons;
Entretien curatif uniquement en cas de problèmes, pas d’entretien périodique;
L’aménagement de 24 ha au bout du canal est mauvais état et non-fonctionnel;
</t>
  </si>
  <si>
    <t>Réhabilitation du canal à partir de la rivière Baadywol (permanente): prise 5,400 km avant le périmètre
Réhabilitation de l’aménagement existant: réseau d’irrigation gravitaire par canaux 
Intégration de 5ha de potager le long du canal</t>
  </si>
  <si>
    <t>Gravataire</t>
  </si>
  <si>
    <t>GIN005</t>
  </si>
  <si>
    <t>Billidougou-Tangama-Djombodywel</t>
  </si>
  <si>
    <t>Commune urbaine de Dalaba</t>
  </si>
  <si>
    <t>Bas-fond urbain, répartis en trois entités;
Billidougou 0,6ha, Tangama 2,4ha, Djombodywel 3ha;
Domaine à pente faible, traversé par des cours d’eau et limité par des axes de circulation et des zones d’habitations;</t>
  </si>
  <si>
    <t>Irrigation (culturès maraîchers) par pompage à l'aide d'un dispositif solaire, depuis de puits maraîchers (~10m profondeur) dans le bas-fonds. Au total construction de 6 reséau d'irrigation dont 1 à Billidougou et 5 pour Tangama et Djombodywel</t>
  </si>
  <si>
    <t>Koba Khouré</t>
  </si>
  <si>
    <t>Dans la zone de Pastoria (centre de recherche de Pasteur en guinée) dans le village de Koba commune urbaine de Kindia </t>
  </si>
  <si>
    <t xml:space="preserve">Petit bas-fond étroit à forte pente, d’une longueur de 1,6 km et d’une largeur de 30 à 60 m;
</t>
  </si>
  <si>
    <t>Réalisation d’ouvrages de prises sur émissaire et canaux latéraux (irrigation gravitaire)</t>
  </si>
  <si>
    <t>Exécuté en HIMO par la population avec appui technique du RGTA-DI / APD en cours de finalisation</t>
  </si>
  <si>
    <t>Montant total réhabilitation AHA</t>
  </si>
  <si>
    <t>Infrastructures post-récoltes</t>
  </si>
  <si>
    <t>longueur km</t>
  </si>
  <si>
    <t>GIN008</t>
  </si>
  <si>
    <r>
      <t>Construction de 6 hangars de regroupement de 50m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chacun </t>
    </r>
  </si>
  <si>
    <t>Préfecture de Kindia :</t>
  </si>
  <si>
    <t>50 m2</t>
  </si>
  <si>
    <r>
      <t>Construction de 5 magasins de stockage de 125m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chacun </t>
    </r>
  </si>
  <si>
    <t>* 1 dans la préfecture de Dalaba;
* 3 dans la préfecture de Mamou;
* 1 dans la préfecture de Kindia</t>
  </si>
  <si>
    <t>125m2</t>
  </si>
  <si>
    <r>
      <t>Construction de 2 aires de battage- séchage de 150m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chacune dans la préfecture de Kindia</t>
    </r>
  </si>
  <si>
    <t>150m2</t>
  </si>
  <si>
    <t>Pistes</t>
  </si>
  <si>
    <t>Piste de Falebagan-Sitayah-Kebeyah</t>
  </si>
  <si>
    <t>Dans la zone de Damakanya, commune urbaine de Kindia.</t>
  </si>
  <si>
    <t>Cette piste est encadrée par la route nationale RN1 et route de Molota en passant par Sitayah. Elle traverse le basfond de Badaraya et elle sert de limite entre Kafossy I et II. Sur cette zone il y a plusieurs ouvrages de franchissement à faire pour permettre le passage des marigots et rivières saisonniers.</t>
  </si>
  <si>
    <t>Route en terre avec ouvrage (dalot) en béton armé les fossés seront en terre. Construction de nouveau dalot et radier en béton armé</t>
  </si>
  <si>
    <t xml:space="preserve">PNDAP à trois lots </t>
  </si>
  <si>
    <t>CSC finalisé</t>
  </si>
  <si>
    <t>GIN 001</t>
  </si>
  <si>
    <t>Piste de Carrefour Madina-carrefour Soïnde</t>
  </si>
  <si>
    <t>Dans la préfecture de Mamou commune rural de Soumbalako.</t>
  </si>
  <si>
    <t xml:space="preserve">Piste très fréquente et desservant plusieurs zones de production agricole surtout les plaines aménagées de Soumbalako;
</t>
  </si>
  <si>
    <t>Route en terre avec ouvrage (pont et dalot) en béton armé les fossés seront en terre.  Remplacement du pont sur le fleuve Bafing par un pont « type Bailey »</t>
  </si>
  <si>
    <t>Lot 1 : piste Falebagan…</t>
  </si>
  <si>
    <t>Pont sur le fleuve Bafing / piste carrefour Madina-carrefour Soindé / support en béton</t>
  </si>
  <si>
    <t>Le pont actuel sur le Bafing nécessite une reprise et un rehaussement de niveau</t>
  </si>
  <si>
    <t>Remplacement du pont sur le fleuve Bafing par un pont « type Bailey »</t>
  </si>
  <si>
    <t>30 ml</t>
  </si>
  <si>
    <t>Lot 2 : piste carrefour Madina…+ pont de Denken
Lot 3: pont "bailey" sur le Bafing</t>
  </si>
  <si>
    <t>Ouvrages sur la piste de Denken</t>
  </si>
  <si>
    <t>Dans la préfecture de Mamou </t>
  </si>
  <si>
    <t>Ces ouvrages sont en fait des dalots cassés et reconstruit par les villageois pour leur permettre de traverser les cours d’eau en période de crue ;
Les tabliers sont détruits et le culés ne sont en bon état pour supporter un nouveau tablier ; la réhabilitation de ces ouvrages est primordiale pour garantir l’accès au magasin de Denken.</t>
  </si>
  <si>
    <t>Construction de nouveau dalot en béton armé</t>
  </si>
  <si>
    <t>PNDAP à 3 lots</t>
  </si>
  <si>
    <t>Montant total contruction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</si>
</sst>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_ * #,##0.00_ ;_ * \-#,##0.00_ ;_ * &quot;-&quot;??_ ;_ @_ 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2" fillId="0" borderId="0"/>
    <xf numFmtId="0" fontId="4" fillId="3" borderId="0" applyNumberFormat="0" applyBorder="0" applyAlignment="0" applyProtection="0"/>
    <xf numFmtId="0" fontId="2" fillId="5" borderId="0" applyNumberFormat="0" applyBorder="0" applyAlignment="0" applyProtection="0"/>
    <xf numFmtId="9" fontId="2" fillId="0" borderId="0" applyFont="0" applyFill="0" applyBorder="0" applyAlignment="0" applyProtection="0"/>
  </cellStyleXfs>
  <cellXfs count="130">
    <xf numFmtId="0" fontId="0" fillId="0" borderId="0" xfId="0"/>
    <xf numFmtId="0" fontId="6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2" fillId="0" borderId="0" xfId="3" applyFont="1"/>
    <xf numFmtId="0" fontId="6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2" fontId="5" fillId="4" borderId="11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3" applyFont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10" fillId="8" borderId="15" xfId="3" applyFont="1" applyFill="1" applyBorder="1" applyAlignment="1">
      <alignment horizontal="center"/>
    </xf>
    <xf numFmtId="0" fontId="10" fillId="0" borderId="8" xfId="3" applyFont="1" applyBorder="1" applyAlignment="1">
      <alignment horizontal="center" vertical="center" wrapText="1"/>
    </xf>
    <xf numFmtId="0" fontId="10" fillId="0" borderId="13" xfId="3" applyFont="1" applyFill="1" applyBorder="1" applyAlignment="1">
      <alignment horizontal="left" vertical="center" wrapText="1"/>
    </xf>
    <xf numFmtId="0" fontId="10" fillId="0" borderId="8" xfId="3" applyFont="1" applyBorder="1" applyAlignment="1">
      <alignment horizontal="justify" vertical="center" wrapText="1"/>
    </xf>
    <xf numFmtId="0" fontId="10" fillId="0" borderId="8" xfId="3" applyFont="1" applyBorder="1" applyAlignment="1">
      <alignment horizontal="left" vertical="center" wrapText="1"/>
    </xf>
    <xf numFmtId="164" fontId="10" fillId="0" borderId="16" xfId="3" applyNumberFormat="1" applyFont="1" applyBorder="1" applyAlignment="1">
      <alignment horizontal="right" vertical="center" wrapText="1" indent="1"/>
    </xf>
    <xf numFmtId="0" fontId="10" fillId="0" borderId="12" xfId="3" applyFont="1" applyBorder="1" applyAlignment="1">
      <alignment horizontal="center" vertical="center" wrapText="1"/>
    </xf>
    <xf numFmtId="164" fontId="10" fillId="0" borderId="8" xfId="3" applyNumberFormat="1" applyFont="1" applyBorder="1" applyAlignment="1">
      <alignment horizontal="right" vertical="center" wrapText="1" indent="1"/>
    </xf>
    <xf numFmtId="164" fontId="2" fillId="0" borderId="8" xfId="5" applyNumberFormat="1" applyFill="1" applyBorder="1" applyAlignment="1">
      <alignment horizontal="right" vertical="center" wrapText="1" indent="1"/>
    </xf>
    <xf numFmtId="0" fontId="10" fillId="0" borderId="17" xfId="3" applyFont="1" applyBorder="1" applyAlignment="1">
      <alignment horizontal="center" wrapText="1"/>
    </xf>
    <xf numFmtId="0" fontId="10" fillId="0" borderId="14" xfId="3" applyFont="1" applyBorder="1" applyAlignment="1">
      <alignment horizontal="center" vertical="center" wrapText="1"/>
    </xf>
    <xf numFmtId="0" fontId="10" fillId="8" borderId="18" xfId="3" applyFont="1" applyFill="1" applyBorder="1"/>
    <xf numFmtId="0" fontId="10" fillId="0" borderId="17" xfId="3" applyFont="1" applyBorder="1" applyAlignment="1">
      <alignment horizontal="left" vertical="center" wrapText="1"/>
    </xf>
    <xf numFmtId="0" fontId="10" fillId="0" borderId="8" xfId="3" applyFont="1" applyBorder="1" applyAlignment="1">
      <alignment vertical="center" wrapText="1"/>
    </xf>
    <xf numFmtId="164" fontId="10" fillId="8" borderId="8" xfId="3" applyNumberFormat="1" applyFont="1" applyFill="1" applyBorder="1" applyAlignment="1">
      <alignment horizontal="right" vertical="center" wrapText="1" indent="1"/>
    </xf>
    <xf numFmtId="164" fontId="2" fillId="8" borderId="8" xfId="5" applyNumberFormat="1" applyFill="1" applyBorder="1" applyAlignment="1">
      <alignment horizontal="right" vertical="center" wrapText="1" indent="1"/>
    </xf>
    <xf numFmtId="0" fontId="10" fillId="0" borderId="7" xfId="3" applyFont="1" applyBorder="1" applyAlignment="1">
      <alignment horizontal="center" vertical="center" wrapText="1"/>
    </xf>
    <xf numFmtId="0" fontId="10" fillId="0" borderId="19" xfId="3" applyFont="1" applyBorder="1" applyAlignment="1">
      <alignment horizontal="center" vertical="center" wrapText="1"/>
    </xf>
    <xf numFmtId="0" fontId="10" fillId="0" borderId="20" xfId="3" applyFont="1" applyFill="1" applyBorder="1"/>
    <xf numFmtId="0" fontId="10" fillId="0" borderId="17" xfId="3" applyFont="1" applyBorder="1" applyAlignment="1">
      <alignment horizontal="center" vertical="center" wrapText="1"/>
    </xf>
    <xf numFmtId="164" fontId="10" fillId="0" borderId="17" xfId="3" applyNumberFormat="1" applyFont="1" applyBorder="1" applyAlignment="1">
      <alignment horizontal="left" vertical="center" wrapText="1"/>
    </xf>
    <xf numFmtId="0" fontId="11" fillId="0" borderId="8" xfId="3" applyFont="1" applyBorder="1" applyAlignment="1">
      <alignment horizontal="center" vertical="center" wrapText="1"/>
    </xf>
    <xf numFmtId="164" fontId="11" fillId="0" borderId="8" xfId="3" applyNumberFormat="1" applyFont="1" applyFill="1" applyBorder="1" applyAlignment="1">
      <alignment horizontal="center" vertical="center" wrapText="1"/>
    </xf>
    <xf numFmtId="2" fontId="12" fillId="0" borderId="8" xfId="3" applyNumberFormat="1" applyFont="1" applyFill="1" applyBorder="1" applyAlignment="1">
      <alignment horizontal="center" vertical="center" wrapText="1"/>
    </xf>
    <xf numFmtId="164" fontId="12" fillId="0" borderId="16" xfId="3" applyNumberFormat="1" applyFont="1" applyBorder="1" applyAlignment="1">
      <alignment horizontal="right" vertical="center" wrapText="1" indent="1"/>
    </xf>
    <xf numFmtId="0" fontId="12" fillId="0" borderId="8" xfId="3" applyFont="1" applyBorder="1" applyAlignment="1">
      <alignment horizontal="center" vertical="center" wrapText="1"/>
    </xf>
    <xf numFmtId="164" fontId="12" fillId="0" borderId="8" xfId="3" applyNumberFormat="1" applyFont="1" applyBorder="1" applyAlignment="1">
      <alignment horizontal="right" vertical="center" wrapText="1" indent="1"/>
    </xf>
    <xf numFmtId="0" fontId="10" fillId="0" borderId="13" xfId="3" applyFont="1" applyBorder="1" applyAlignment="1">
      <alignment horizontal="center" vertical="center" wrapText="1"/>
    </xf>
    <xf numFmtId="0" fontId="10" fillId="0" borderId="21" xfId="3" applyFont="1" applyBorder="1"/>
    <xf numFmtId="0" fontId="10" fillId="9" borderId="6" xfId="3" applyFont="1" applyFill="1" applyBorder="1" applyAlignment="1">
      <alignment horizontal="center"/>
    </xf>
    <xf numFmtId="0" fontId="10" fillId="0" borderId="22" xfId="3" applyFont="1" applyBorder="1" applyAlignment="1">
      <alignment horizontal="center" vertical="center" wrapText="1"/>
    </xf>
    <xf numFmtId="0" fontId="10" fillId="9" borderId="6" xfId="3" applyFont="1" applyFill="1" applyBorder="1" applyAlignment="1">
      <alignment horizontal="center" vertical="center"/>
    </xf>
    <xf numFmtId="0" fontId="10" fillId="9" borderId="18" xfId="3" applyFont="1" applyFill="1" applyBorder="1" applyAlignment="1">
      <alignment horizontal="center"/>
    </xf>
    <xf numFmtId="0" fontId="10" fillId="0" borderId="7" xfId="3" applyFont="1" applyBorder="1" applyAlignment="1">
      <alignment horizontal="left" vertical="center" wrapText="1"/>
    </xf>
    <xf numFmtId="0" fontId="10" fillId="0" borderId="23" xfId="3" applyFont="1" applyBorder="1"/>
    <xf numFmtId="0" fontId="10" fillId="10" borderId="6" xfId="3" applyFont="1" applyFill="1" applyBorder="1" applyAlignment="1">
      <alignment horizontal="center"/>
    </xf>
    <xf numFmtId="165" fontId="2" fillId="0" borderId="8" xfId="5" applyNumberFormat="1" applyFill="1" applyBorder="1" applyAlignment="1">
      <alignment horizontal="right" vertical="center" indent="1"/>
    </xf>
    <xf numFmtId="0" fontId="10" fillId="0" borderId="13" xfId="3" applyFont="1" applyBorder="1" applyAlignment="1">
      <alignment horizontal="center" wrapText="1"/>
    </xf>
    <xf numFmtId="0" fontId="10" fillId="10" borderId="18" xfId="3" applyFont="1" applyFill="1" applyBorder="1" applyAlignment="1">
      <alignment horizontal="center"/>
    </xf>
    <xf numFmtId="165" fontId="2" fillId="0" borderId="7" xfId="5" applyNumberFormat="1" applyFill="1" applyBorder="1" applyAlignment="1">
      <alignment horizontal="right" vertical="center" indent="1"/>
    </xf>
    <xf numFmtId="0" fontId="10" fillId="0" borderId="7" xfId="3" applyFont="1" applyBorder="1" applyAlignment="1">
      <alignment horizontal="center" wrapText="1"/>
    </xf>
    <xf numFmtId="165" fontId="12" fillId="0" borderId="8" xfId="6" applyNumberFormat="1" applyFont="1" applyFill="1" applyBorder="1" applyAlignment="1">
      <alignment horizontal="right" vertical="center" wrapText="1" indent="1"/>
    </xf>
    <xf numFmtId="164" fontId="12" fillId="0" borderId="8" xfId="3" applyNumberFormat="1" applyFont="1" applyFill="1" applyBorder="1" applyAlignment="1">
      <alignment horizontal="right" vertical="center" wrapText="1" indent="1"/>
    </xf>
    <xf numFmtId="0" fontId="10" fillId="11" borderId="18" xfId="3" applyFont="1" applyFill="1" applyBorder="1" applyAlignment="1">
      <alignment horizontal="center" vertical="center"/>
    </xf>
    <xf numFmtId="0" fontId="10" fillId="0" borderId="24" xfId="3" applyFont="1" applyBorder="1" applyAlignment="1">
      <alignment horizontal="center" vertical="center" wrapText="1"/>
    </xf>
    <xf numFmtId="164" fontId="10" fillId="0" borderId="8" xfId="3" applyNumberFormat="1" applyFont="1" applyFill="1" applyBorder="1" applyAlignment="1">
      <alignment horizontal="right" vertical="center" wrapText="1" indent="1"/>
    </xf>
    <xf numFmtId="164" fontId="10" fillId="0" borderId="7" xfId="3" applyNumberFormat="1" applyFont="1" applyFill="1" applyBorder="1" applyAlignment="1">
      <alignment horizontal="right" vertical="center" wrapText="1" indent="1"/>
    </xf>
    <xf numFmtId="2" fontId="12" fillId="0" borderId="12" xfId="3" applyNumberFormat="1" applyFont="1" applyFill="1" applyBorder="1" applyAlignment="1">
      <alignment horizontal="center" vertical="center" wrapText="1"/>
    </xf>
    <xf numFmtId="0" fontId="10" fillId="0" borderId="20" xfId="3" applyFont="1" applyFill="1" applyBorder="1" applyAlignment="1">
      <alignment horizontal="center" vertical="center"/>
    </xf>
    <xf numFmtId="0" fontId="2" fillId="0" borderId="8" xfId="5" applyFill="1" applyBorder="1" applyAlignment="1">
      <alignment horizontal="left" vertical="center" wrapText="1"/>
    </xf>
    <xf numFmtId="0" fontId="10" fillId="0" borderId="14" xfId="3" applyFont="1" applyFill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164" fontId="12" fillId="0" borderId="17" xfId="3" applyNumberFormat="1" applyFont="1" applyBorder="1" applyAlignment="1">
      <alignment horizontal="right" vertical="center" wrapText="1" indent="1"/>
    </xf>
    <xf numFmtId="164" fontId="12" fillId="0" borderId="17" xfId="3" applyNumberFormat="1" applyFont="1" applyFill="1" applyBorder="1" applyAlignment="1">
      <alignment horizontal="right" vertical="center" wrapText="1" indent="1"/>
    </xf>
    <xf numFmtId="0" fontId="10" fillId="0" borderId="21" xfId="3" applyFont="1" applyFill="1" applyBorder="1" applyAlignment="1">
      <alignment horizontal="center" vertical="center" wrapText="1"/>
    </xf>
    <xf numFmtId="0" fontId="10" fillId="12" borderId="25" xfId="3" applyFont="1" applyFill="1" applyBorder="1"/>
    <xf numFmtId="0" fontId="10" fillId="12" borderId="11" xfId="3" applyFont="1" applyFill="1" applyBorder="1" applyAlignment="1">
      <alignment horizontal="center" vertical="center" wrapText="1"/>
    </xf>
    <xf numFmtId="0" fontId="10" fillId="12" borderId="11" xfId="3" applyFont="1" applyFill="1" applyBorder="1" applyAlignment="1">
      <alignment horizontal="left" vertical="center" wrapText="1"/>
    </xf>
    <xf numFmtId="164" fontId="10" fillId="12" borderId="11" xfId="3" applyNumberFormat="1" applyFont="1" applyFill="1" applyBorder="1" applyAlignment="1">
      <alignment horizontal="center" vertical="center" wrapText="1"/>
    </xf>
    <xf numFmtId="0" fontId="7" fillId="12" borderId="12" xfId="3" applyFont="1" applyFill="1" applyBorder="1" applyAlignment="1">
      <alignment horizontal="center" vertical="center" wrapText="1"/>
    </xf>
    <xf numFmtId="0" fontId="7" fillId="12" borderId="23" xfId="3" applyFont="1" applyFill="1" applyBorder="1" applyAlignment="1">
      <alignment horizontal="center" vertical="center" wrapText="1"/>
    </xf>
    <xf numFmtId="0" fontId="2" fillId="12" borderId="0" xfId="3" applyFont="1" applyFill="1"/>
    <xf numFmtId="0" fontId="10" fillId="0" borderId="11" xfId="3" applyFont="1" applyBorder="1" applyAlignment="1">
      <alignment horizontal="center" vertical="center" wrapText="1"/>
    </xf>
    <xf numFmtId="0" fontId="0" fillId="0" borderId="8" xfId="3" applyFont="1" applyBorder="1" applyAlignment="1">
      <alignment horizontal="left" vertical="center" wrapText="1"/>
    </xf>
    <xf numFmtId="0" fontId="11" fillId="0" borderId="11" xfId="3" applyFont="1" applyBorder="1" applyAlignment="1">
      <alignment horizontal="center" vertical="center" wrapText="1"/>
    </xf>
    <xf numFmtId="2" fontId="14" fillId="0" borderId="11" xfId="3" applyNumberFormat="1" applyFont="1" applyFill="1" applyBorder="1" applyAlignment="1">
      <alignment horizontal="center" vertical="center" wrapText="1"/>
    </xf>
    <xf numFmtId="0" fontId="10" fillId="0" borderId="23" xfId="3" applyFont="1" applyFill="1" applyBorder="1" applyAlignment="1">
      <alignment horizontal="center" vertical="center" wrapText="1"/>
    </xf>
    <xf numFmtId="0" fontId="1" fillId="0" borderId="0" xfId="3" applyFont="1"/>
    <xf numFmtId="0" fontId="14" fillId="0" borderId="8" xfId="3" applyFont="1" applyBorder="1" applyAlignment="1">
      <alignment horizontal="left" vertical="center" wrapText="1"/>
    </xf>
    <xf numFmtId="0" fontId="10" fillId="13" borderId="25" xfId="3" applyFont="1" applyFill="1" applyBorder="1"/>
    <xf numFmtId="0" fontId="10" fillId="13" borderId="11" xfId="3" applyFont="1" applyFill="1" applyBorder="1" applyAlignment="1">
      <alignment horizontal="center" vertical="center" wrapText="1"/>
    </xf>
    <xf numFmtId="0" fontId="7" fillId="13" borderId="11" xfId="3" applyFont="1" applyFill="1" applyBorder="1" applyAlignment="1">
      <alignment horizontal="center" vertical="center" wrapText="1"/>
    </xf>
    <xf numFmtId="0" fontId="10" fillId="13" borderId="11" xfId="3" applyFont="1" applyFill="1" applyBorder="1" applyAlignment="1">
      <alignment horizontal="justify" vertical="center" wrapText="1"/>
    </xf>
    <xf numFmtId="0" fontId="10" fillId="13" borderId="11" xfId="3" applyFont="1" applyFill="1" applyBorder="1" applyAlignment="1">
      <alignment horizontal="left" vertical="center" wrapText="1"/>
    </xf>
    <xf numFmtId="164" fontId="10" fillId="13" borderId="11" xfId="3" applyNumberFormat="1" applyFont="1" applyFill="1" applyBorder="1" applyAlignment="1">
      <alignment horizontal="center" vertical="center" wrapText="1"/>
    </xf>
    <xf numFmtId="0" fontId="7" fillId="13" borderId="12" xfId="3" applyFont="1" applyFill="1" applyBorder="1" applyAlignment="1">
      <alignment horizontal="center" vertical="center" wrapText="1"/>
    </xf>
    <xf numFmtId="0" fontId="7" fillId="13" borderId="23" xfId="3" applyFont="1" applyFill="1" applyBorder="1" applyAlignment="1">
      <alignment horizontal="center" vertical="center" wrapText="1"/>
    </xf>
    <xf numFmtId="0" fontId="10" fillId="14" borderId="15" xfId="3" applyFont="1" applyFill="1" applyBorder="1"/>
    <xf numFmtId="0" fontId="10" fillId="0" borderId="21" xfId="3" applyFont="1" applyBorder="1" applyAlignment="1">
      <alignment horizontal="left" vertical="center" wrapText="1"/>
    </xf>
    <xf numFmtId="0" fontId="10" fillId="0" borderId="12" xfId="3" applyFont="1" applyBorder="1" applyAlignment="1">
      <alignment horizontal="left" vertical="center" wrapText="1"/>
    </xf>
    <xf numFmtId="0" fontId="10" fillId="0" borderId="13" xfId="3" applyFont="1" applyFill="1" applyBorder="1" applyAlignment="1">
      <alignment horizontal="center" vertical="center" wrapText="1"/>
    </xf>
    <xf numFmtId="0" fontId="10" fillId="14" borderId="6" xfId="3" applyFont="1" applyFill="1" applyBorder="1" applyAlignment="1">
      <alignment horizontal="center" vertical="center"/>
    </xf>
    <xf numFmtId="0" fontId="10" fillId="0" borderId="0" xfId="3" applyFont="1" applyAlignment="1">
      <alignment vertical="center" wrapText="1"/>
    </xf>
    <xf numFmtId="0" fontId="10" fillId="14" borderId="18" xfId="3" applyFont="1" applyFill="1" applyBorder="1"/>
    <xf numFmtId="0" fontId="10" fillId="14" borderId="29" xfId="3" applyFont="1" applyFill="1" applyBorder="1" applyAlignment="1">
      <alignment horizontal="center" vertical="center"/>
    </xf>
    <xf numFmtId="0" fontId="10" fillId="0" borderId="30" xfId="3" applyFont="1" applyBorder="1" applyAlignment="1">
      <alignment horizontal="center" vertical="center" wrapText="1"/>
    </xf>
    <xf numFmtId="0" fontId="10" fillId="0" borderId="30" xfId="3" applyFont="1" applyBorder="1" applyAlignment="1">
      <alignment horizontal="left" vertical="center" wrapText="1"/>
    </xf>
    <xf numFmtId="0" fontId="11" fillId="0" borderId="30" xfId="3" applyFont="1" applyBorder="1" applyAlignment="1">
      <alignment horizontal="center" vertical="center" wrapText="1"/>
    </xf>
    <xf numFmtId="2" fontId="12" fillId="0" borderId="30" xfId="3" applyNumberFormat="1" applyFont="1" applyFill="1" applyBorder="1" applyAlignment="1">
      <alignment horizontal="center" vertical="center" wrapText="1"/>
    </xf>
    <xf numFmtId="0" fontId="12" fillId="0" borderId="30" xfId="3" applyFont="1" applyBorder="1" applyAlignment="1">
      <alignment horizontal="center" vertical="center" wrapText="1"/>
    </xf>
    <xf numFmtId="164" fontId="12" fillId="0" borderId="30" xfId="3" applyNumberFormat="1" applyFont="1" applyBorder="1" applyAlignment="1">
      <alignment horizontal="right" vertical="center" wrapText="1" indent="1"/>
    </xf>
    <xf numFmtId="0" fontId="10" fillId="0" borderId="31" xfId="3" applyFont="1" applyFill="1" applyBorder="1" applyAlignment="1">
      <alignment horizontal="center" vertical="center" wrapText="1"/>
    </xf>
    <xf numFmtId="0" fontId="15" fillId="0" borderId="0" xfId="3" applyFont="1" applyAlignment="1">
      <alignment vertical="center"/>
    </xf>
    <xf numFmtId="2" fontId="10" fillId="12" borderId="11" xfId="3" applyNumberFormat="1" applyFont="1" applyFill="1" applyBorder="1" applyAlignment="1">
      <alignment horizontal="center" vertical="center" wrapText="1"/>
    </xf>
    <xf numFmtId="2" fontId="14" fillId="0" borderId="8" xfId="3" applyNumberFormat="1" applyFont="1" applyFill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164" fontId="14" fillId="0" borderId="8" xfId="3" applyNumberFormat="1" applyFont="1" applyBorder="1" applyAlignment="1">
      <alignment horizontal="right" vertical="center" wrapText="1" indent="1"/>
    </xf>
    <xf numFmtId="164" fontId="14" fillId="0" borderId="8" xfId="3" applyNumberFormat="1" applyFont="1" applyFill="1" applyBorder="1" applyAlignment="1">
      <alignment horizontal="right" vertical="center" wrapText="1" inden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4" borderId="11" xfId="2" applyFont="1" applyFill="1" applyBorder="1" applyAlignment="1">
      <alignment horizontal="center" vertical="center" wrapText="1"/>
    </xf>
    <xf numFmtId="0" fontId="5" fillId="4" borderId="12" xfId="2" applyFont="1" applyFill="1" applyBorder="1" applyAlignment="1">
      <alignment horizontal="center" vertical="center" wrapText="1"/>
    </xf>
    <xf numFmtId="0" fontId="4" fillId="3" borderId="9" xfId="4" applyBorder="1" applyAlignment="1">
      <alignment horizontal="center" vertical="center" wrapText="1"/>
    </xf>
    <xf numFmtId="0" fontId="4" fillId="3" borderId="12" xfId="4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10" fillId="0" borderId="19" xfId="3" applyFont="1" applyBorder="1" applyAlignment="1">
      <alignment horizontal="center" vertical="center" wrapText="1"/>
    </xf>
    <xf numFmtId="0" fontId="7" fillId="12" borderId="11" xfId="3" applyFont="1" applyFill="1" applyBorder="1" applyAlignment="1">
      <alignment horizontal="center" vertical="center" wrapText="1"/>
    </xf>
    <xf numFmtId="0" fontId="10" fillId="10" borderId="26" xfId="3" applyFont="1" applyFill="1" applyBorder="1" applyAlignment="1">
      <alignment horizontal="center" vertical="center" wrapText="1"/>
    </xf>
    <xf numFmtId="0" fontId="10" fillId="10" borderId="27" xfId="3" applyFont="1" applyFill="1" applyBorder="1" applyAlignment="1">
      <alignment horizontal="center" vertical="center" wrapText="1"/>
    </xf>
    <xf numFmtId="0" fontId="10" fillId="10" borderId="28" xfId="3" applyFont="1" applyFill="1" applyBorder="1" applyAlignment="1">
      <alignment horizontal="center" vertical="center" wrapText="1"/>
    </xf>
    <xf numFmtId="164" fontId="14" fillId="0" borderId="17" xfId="3" applyNumberFormat="1" applyFont="1" applyFill="1" applyBorder="1" applyAlignment="1">
      <alignment horizontal="center" vertical="center" wrapText="1"/>
    </xf>
    <xf numFmtId="164" fontId="14" fillId="0" borderId="13" xfId="3" applyNumberFormat="1" applyFont="1" applyFill="1" applyBorder="1" applyAlignment="1">
      <alignment horizontal="center" vertical="center" wrapText="1"/>
    </xf>
    <xf numFmtId="164" fontId="14" fillId="0" borderId="7" xfId="3" applyNumberFormat="1" applyFont="1" applyFill="1" applyBorder="1" applyAlignment="1">
      <alignment horizontal="center" vertical="center" wrapText="1"/>
    </xf>
    <xf numFmtId="0" fontId="10" fillId="0" borderId="14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17" xfId="3" applyFont="1" applyBorder="1" applyAlignment="1">
      <alignment horizontal="center" vertical="center" wrapText="1"/>
    </xf>
  </cellXfs>
  <cellStyles count="7">
    <cellStyle name="20 % - Accent1" xfId="5"/>
    <cellStyle name="Bad 2" xfId="4"/>
    <cellStyle name="Good" xfId="1" builtinId="26"/>
    <cellStyle name="Neutral" xfId="2" builtinId="28"/>
    <cellStyle name="Normal" xfId="0" builtinId="0"/>
    <cellStyle name="Normal 9" xfId="3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%20Workgroups/Improvement-BTC/2013/Axe%202/Doc_travail/Operational_monitoring_envoi_pilote/envoi_Final/OMM_VF_DPC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0-Public\01_Base%20Donn&#233;es%20AE%20&amp;%20Microprojet\Base%20FODEFI\Users\Amadou\Desktop\08%20-%20Donn&#233;es%20Microprojet\BASE%20DONNES%20FODEFI\Base_AE_UFRAD1-18042014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MB\AppData\Roaming\Microsoft\Excel\BEN1002211_MONOP_FAIA_vs_Q1%202015_2015_w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jamar\Desktop\TAC_Accounting_de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njamar\Desktop\TAC_Accounting_de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3%20Workgroups\Continual-Improvement\RIIL_Templ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laminou.tata\AppData\Local\Microsoft\Windows\Temporary%20Internet%20Files\Content.Outlook\TSLEI9UG\BEN1302611%20-MONOP%20Q42014%20AIMAEPII%20VF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KMA\00%20Strat&#233;gie%20Projet\30%20-%20Etudes-%20Analyses\Etude%20de%20faisabilit&#233;%20Infrastructure\Analyse%20financi&#232;re\Analyse%20financi&#232;re%20AHA_0209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l&#233;%2012012014\Base\new\FODEFI%20NEW\Base%20de%20Donn&#233;es%20FODEFI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hyui\Desktop\UFR%20AD\Planification%20op&#233;rationnelle_2015\FAIA%20AD\Suivi_IC_AD%20final_1001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rtage\Users\scoppiet\AppData\Local\Temp\notes735F5A\POP-2013%20MOR_20130116_Final%20R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l&#233;%2012012014\Base\new\FODEFI%20NEW\Copie%20de%20Base%20de%20Donn&#233;es%20FODEFI%20DERNIER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rit/AppData/Local/Microsoft/Windows/Temporary%20Internet%20Files/Content.Outlook/ZCWZRXOB/GIN1600411_MONOP_2018Q1-vsfin-1801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ase%20AE&amp;AF%20DEF\Base%20de%20Donn&#233;es%20MIP_Final-Inv_1809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assement\Documents%20and%20Settings\TOSHIBA\Local%20Settings\Temporary%20Internet%20Files\Content.Outlook\1ZN33UK2\Base%20AE%20AF1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rtage\Users\CTB\AppData\Local\Microsoft\Windows\Temporary%20Internet%20Files\Content.Outlook\DLUCBDCL\Bureau%20juin\Planning%20ATN%20MO%20m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M"/>
      <sheetName val="Codes"/>
      <sheetName val="Instructions"/>
      <sheetName val="Feuil1"/>
    </sheetNames>
    <sheetDataSet>
      <sheetData sheetId="0"/>
      <sheetData sheetId="1">
        <row r="2">
          <cell r="D2" t="str">
            <v>Travaux</v>
          </cell>
          <cell r="N2" t="str">
            <v>Oui</v>
          </cell>
          <cell r="O2" t="str">
            <v>Bon</v>
          </cell>
        </row>
        <row r="3">
          <cell r="D3" t="str">
            <v>Services</v>
          </cell>
          <cell r="N3" t="str">
            <v>Non</v>
          </cell>
          <cell r="O3" t="str">
            <v>Satisfaisant</v>
          </cell>
        </row>
        <row r="4">
          <cell r="D4" t="str">
            <v>Fournitures</v>
          </cell>
          <cell r="O4" t="str">
            <v>Faible</v>
          </cell>
        </row>
        <row r="5">
          <cell r="O5" t="str">
            <v>Mauvais</v>
          </cell>
        </row>
      </sheetData>
      <sheetData sheetId="2"/>
      <sheetData sheetId="3">
        <row r="1">
          <cell r="A1" t="str">
            <v>Belge</v>
          </cell>
          <cell r="C1" t="str">
            <v>Direction Intervention</v>
          </cell>
        </row>
        <row r="2">
          <cell r="A2" t="str">
            <v>National</v>
          </cell>
          <cell r="C2" t="str">
            <v>RepR</v>
          </cell>
        </row>
        <row r="3">
          <cell r="C3" t="str">
            <v>AmbaBel</v>
          </cell>
        </row>
        <row r="4">
          <cell r="C4" t="str">
            <v>HQ CTB</v>
          </cell>
        </row>
        <row r="5">
          <cell r="C5" t="str">
            <v>Partenaire</v>
          </cell>
        </row>
        <row r="6">
          <cell r="C6" t="str">
            <v>Autre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AE"/>
      <sheetName val="LISTE_AE"/>
      <sheetName val="Fiche Accord"/>
      <sheetName val="SuiviPaie"/>
      <sheetName val="PY_AE"/>
      <sheetName val="Suivi_MO"/>
      <sheetName val="Liste"/>
      <sheetName val="References"/>
    </sheetNames>
    <sheetDataSet>
      <sheetData sheetId="0">
        <row r="6">
          <cell r="B6" t="str">
            <v>AE/001/RRELG/2011</v>
          </cell>
          <cell r="C6" t="str">
            <v>Cogestion</v>
          </cell>
        </row>
        <row r="7">
          <cell r="C7" t="str">
            <v>Cogestion</v>
          </cell>
        </row>
        <row r="8">
          <cell r="C8" t="str">
            <v>Cogestion</v>
          </cell>
        </row>
        <row r="9">
          <cell r="C9" t="str">
            <v>Cogestion</v>
          </cell>
        </row>
        <row r="10">
          <cell r="C10" t="str">
            <v>Cogestion</v>
          </cell>
        </row>
        <row r="11">
          <cell r="C11" t="str">
            <v>Cogestion</v>
          </cell>
        </row>
        <row r="12">
          <cell r="C12" t="str">
            <v>Cogestion</v>
          </cell>
        </row>
        <row r="13">
          <cell r="C13" t="str">
            <v>Cogestion</v>
          </cell>
        </row>
        <row r="14">
          <cell r="C14" t="str">
            <v>Cogestion</v>
          </cell>
        </row>
        <row r="15">
          <cell r="C15" t="str">
            <v>Cogestion</v>
          </cell>
        </row>
        <row r="16">
          <cell r="C16" t="str">
            <v>Cogestion</v>
          </cell>
        </row>
        <row r="17">
          <cell r="C17" t="str">
            <v>Cogestion</v>
          </cell>
        </row>
        <row r="18">
          <cell r="C18" t="str">
            <v>Cogestion</v>
          </cell>
        </row>
        <row r="19">
          <cell r="C19" t="str">
            <v>Cogestion</v>
          </cell>
        </row>
        <row r="20">
          <cell r="C20" t="str">
            <v>Cogestion</v>
          </cell>
        </row>
        <row r="21">
          <cell r="C21" t="str">
            <v>Cogestion</v>
          </cell>
        </row>
        <row r="22">
          <cell r="C22" t="str">
            <v>Cogestion</v>
          </cell>
        </row>
        <row r="23">
          <cell r="C23" t="str">
            <v>Cogestion</v>
          </cell>
        </row>
        <row r="24">
          <cell r="C24" t="str">
            <v>Cogestion</v>
          </cell>
        </row>
        <row r="25">
          <cell r="C25" t="str">
            <v>Cogestion</v>
          </cell>
        </row>
        <row r="26">
          <cell r="C26" t="str">
            <v>Cogestion</v>
          </cell>
        </row>
        <row r="27">
          <cell r="C27" t="str">
            <v>Cogestion</v>
          </cell>
        </row>
        <row r="28">
          <cell r="C28" t="str">
            <v>Cogestion</v>
          </cell>
        </row>
        <row r="29">
          <cell r="C29" t="str">
            <v>Cogestion</v>
          </cell>
        </row>
        <row r="30">
          <cell r="C30" t="str">
            <v>Cogestion</v>
          </cell>
        </row>
        <row r="31">
          <cell r="C31" t="str">
            <v>Cogestion</v>
          </cell>
        </row>
        <row r="32">
          <cell r="C32" t="str">
            <v>Cogestion</v>
          </cell>
        </row>
        <row r="33">
          <cell r="C33" t="str">
            <v>Cogestion</v>
          </cell>
        </row>
        <row r="34">
          <cell r="C34" t="str">
            <v>Cogestion</v>
          </cell>
        </row>
        <row r="35">
          <cell r="C35" t="str">
            <v>Cogestion</v>
          </cell>
        </row>
        <row r="36">
          <cell r="C36" t="str">
            <v>Cogestion</v>
          </cell>
        </row>
        <row r="37">
          <cell r="C37" t="str">
            <v>Cogestion</v>
          </cell>
        </row>
        <row r="38">
          <cell r="C38" t="str">
            <v>Cogestion</v>
          </cell>
        </row>
        <row r="39">
          <cell r="C39" t="str">
            <v>Cogestion</v>
          </cell>
        </row>
        <row r="40">
          <cell r="C40" t="str">
            <v>Cogestion</v>
          </cell>
        </row>
        <row r="41">
          <cell r="C41" t="str">
            <v>Cogestion</v>
          </cell>
        </row>
        <row r="42">
          <cell r="C42" t="str">
            <v>Cogestion</v>
          </cell>
        </row>
        <row r="43">
          <cell r="C43" t="str">
            <v>Cogestion</v>
          </cell>
        </row>
        <row r="44">
          <cell r="C44" t="str">
            <v>Cogestion</v>
          </cell>
        </row>
        <row r="45">
          <cell r="C45" t="str">
            <v>Cogestion</v>
          </cell>
        </row>
        <row r="46">
          <cell r="C46" t="str">
            <v>Cogestion</v>
          </cell>
        </row>
        <row r="47">
          <cell r="C47" t="str">
            <v>Cogestion</v>
          </cell>
        </row>
        <row r="48">
          <cell r="C48" t="str">
            <v>Cogestion</v>
          </cell>
        </row>
        <row r="49">
          <cell r="C49" t="str">
            <v>Cogestion</v>
          </cell>
        </row>
        <row r="50">
          <cell r="C50" t="str">
            <v>Cogestion</v>
          </cell>
        </row>
        <row r="51">
          <cell r="C51" t="str">
            <v>Cogestion</v>
          </cell>
        </row>
        <row r="52">
          <cell r="C52" t="str">
            <v>Cogestion</v>
          </cell>
        </row>
        <row r="53">
          <cell r="C53" t="str">
            <v>Cogestion</v>
          </cell>
        </row>
        <row r="54">
          <cell r="C54" t="str">
            <v>Cogestion</v>
          </cell>
        </row>
        <row r="55">
          <cell r="C55" t="str">
            <v>Cogestion</v>
          </cell>
        </row>
        <row r="56">
          <cell r="C56" t="str">
            <v>Cogestion</v>
          </cell>
        </row>
        <row r="57">
          <cell r="C57" t="str">
            <v>Cogestion</v>
          </cell>
        </row>
        <row r="58">
          <cell r="C58" t="str">
            <v>Cogestion</v>
          </cell>
        </row>
        <row r="59">
          <cell r="C59" t="str">
            <v>Cogestion</v>
          </cell>
        </row>
        <row r="60">
          <cell r="C60" t="str">
            <v>Cogestion</v>
          </cell>
        </row>
        <row r="61">
          <cell r="C61" t="str">
            <v>Cogestion</v>
          </cell>
        </row>
        <row r="62">
          <cell r="C62" t="str">
            <v>Cogestion</v>
          </cell>
        </row>
        <row r="63">
          <cell r="C63" t="str">
            <v>Cogestion</v>
          </cell>
        </row>
        <row r="64">
          <cell r="C64" t="str">
            <v>Cogestion</v>
          </cell>
        </row>
        <row r="65">
          <cell r="C65" t="str">
            <v>Cogestion</v>
          </cell>
        </row>
        <row r="66">
          <cell r="C66" t="str">
            <v>Cogestion</v>
          </cell>
        </row>
        <row r="67">
          <cell r="C67" t="str">
            <v>Cogestion</v>
          </cell>
        </row>
        <row r="68">
          <cell r="C68" t="str">
            <v>Cogestion</v>
          </cell>
        </row>
        <row r="69">
          <cell r="C69" t="str">
            <v>Cogestion</v>
          </cell>
        </row>
        <row r="70">
          <cell r="C70" t="str">
            <v>Cogestion</v>
          </cell>
        </row>
        <row r="71">
          <cell r="C71" t="str">
            <v>Cogestion</v>
          </cell>
        </row>
        <row r="72">
          <cell r="C72" t="str">
            <v>Cogestion</v>
          </cell>
        </row>
      </sheetData>
      <sheetData sheetId="1">
        <row r="15">
          <cell r="AL15">
            <v>1</v>
          </cell>
        </row>
        <row r="16">
          <cell r="AL16">
            <v>2</v>
          </cell>
        </row>
        <row r="17">
          <cell r="AL17">
            <v>3</v>
          </cell>
        </row>
        <row r="18">
          <cell r="AL18">
            <v>4</v>
          </cell>
        </row>
        <row r="19">
          <cell r="AL19">
            <v>5</v>
          </cell>
        </row>
        <row r="20">
          <cell r="AL20">
            <v>6</v>
          </cell>
        </row>
        <row r="21">
          <cell r="AL21">
            <v>7</v>
          </cell>
        </row>
        <row r="22">
          <cell r="AL22">
            <v>8</v>
          </cell>
        </row>
        <row r="23">
          <cell r="AL23">
            <v>9</v>
          </cell>
        </row>
        <row r="24">
          <cell r="AL24">
            <v>10</v>
          </cell>
        </row>
        <row r="25">
          <cell r="AL25">
            <v>11</v>
          </cell>
        </row>
        <row r="26">
          <cell r="AL26">
            <v>12</v>
          </cell>
        </row>
        <row r="27">
          <cell r="AL27">
            <v>13</v>
          </cell>
        </row>
        <row r="28">
          <cell r="AL28">
            <v>14</v>
          </cell>
        </row>
        <row r="29">
          <cell r="AL29">
            <v>15</v>
          </cell>
        </row>
        <row r="30">
          <cell r="AL30">
            <v>16</v>
          </cell>
        </row>
        <row r="31">
          <cell r="AL31">
            <v>17</v>
          </cell>
        </row>
        <row r="32">
          <cell r="AL32">
            <v>18</v>
          </cell>
        </row>
        <row r="33">
          <cell r="AL33">
            <v>19</v>
          </cell>
        </row>
        <row r="34">
          <cell r="AL34">
            <v>20</v>
          </cell>
        </row>
        <row r="35">
          <cell r="AL35">
            <v>21</v>
          </cell>
        </row>
        <row r="36">
          <cell r="AL36">
            <v>22</v>
          </cell>
        </row>
        <row r="37">
          <cell r="AL37">
            <v>23</v>
          </cell>
        </row>
        <row r="38">
          <cell r="AL38">
            <v>24</v>
          </cell>
        </row>
        <row r="39">
          <cell r="AL39">
            <v>25</v>
          </cell>
        </row>
        <row r="40">
          <cell r="AL40">
            <v>26</v>
          </cell>
        </row>
        <row r="41">
          <cell r="AL41">
            <v>27</v>
          </cell>
        </row>
        <row r="42">
          <cell r="AL42">
            <v>28</v>
          </cell>
        </row>
        <row r="43">
          <cell r="AL43">
            <v>29</v>
          </cell>
        </row>
        <row r="44">
          <cell r="AL44">
            <v>30</v>
          </cell>
        </row>
        <row r="45">
          <cell r="AL45">
            <v>31</v>
          </cell>
        </row>
        <row r="46">
          <cell r="AL46">
            <v>32</v>
          </cell>
        </row>
        <row r="47">
          <cell r="AL47">
            <v>33</v>
          </cell>
        </row>
        <row r="48">
          <cell r="AL48">
            <v>34</v>
          </cell>
        </row>
        <row r="49">
          <cell r="AL49">
            <v>35</v>
          </cell>
        </row>
        <row r="50">
          <cell r="AL50">
            <v>36</v>
          </cell>
        </row>
        <row r="51">
          <cell r="AL51">
            <v>37</v>
          </cell>
        </row>
        <row r="52">
          <cell r="AL52">
            <v>38</v>
          </cell>
        </row>
        <row r="53">
          <cell r="AL53">
            <v>39</v>
          </cell>
        </row>
        <row r="54">
          <cell r="AL54">
            <v>40</v>
          </cell>
        </row>
        <row r="55">
          <cell r="AL55">
            <v>41</v>
          </cell>
        </row>
        <row r="56">
          <cell r="AL56">
            <v>42</v>
          </cell>
        </row>
        <row r="57">
          <cell r="AL57">
            <v>43</v>
          </cell>
        </row>
        <row r="58">
          <cell r="AL58">
            <v>44</v>
          </cell>
        </row>
        <row r="59">
          <cell r="AL59">
            <v>45</v>
          </cell>
        </row>
        <row r="60">
          <cell r="AL60">
            <v>46</v>
          </cell>
        </row>
        <row r="61">
          <cell r="AL61">
            <v>47</v>
          </cell>
        </row>
        <row r="62">
          <cell r="AL62">
            <v>48</v>
          </cell>
        </row>
        <row r="63">
          <cell r="AL63">
            <v>49</v>
          </cell>
        </row>
        <row r="64">
          <cell r="AL64">
            <v>50</v>
          </cell>
        </row>
        <row r="65">
          <cell r="AL65">
            <v>51</v>
          </cell>
        </row>
        <row r="66">
          <cell r="AL66">
            <v>52</v>
          </cell>
        </row>
        <row r="67">
          <cell r="AL67">
            <v>53</v>
          </cell>
        </row>
        <row r="68">
          <cell r="AL68">
            <v>54</v>
          </cell>
        </row>
        <row r="69">
          <cell r="AL69">
            <v>55</v>
          </cell>
        </row>
        <row r="70">
          <cell r="AL70">
            <v>56</v>
          </cell>
        </row>
        <row r="71">
          <cell r="AL71">
            <v>57</v>
          </cell>
        </row>
        <row r="72">
          <cell r="AL72">
            <v>58</v>
          </cell>
        </row>
        <row r="73">
          <cell r="AL73">
            <v>59</v>
          </cell>
        </row>
        <row r="74">
          <cell r="AL74">
            <v>60</v>
          </cell>
        </row>
        <row r="75">
          <cell r="AL75">
            <v>61</v>
          </cell>
        </row>
        <row r="76">
          <cell r="AL76">
            <v>62</v>
          </cell>
        </row>
        <row r="77">
          <cell r="AL77">
            <v>63</v>
          </cell>
        </row>
        <row r="78">
          <cell r="AL78">
            <v>64</v>
          </cell>
        </row>
        <row r="79">
          <cell r="AL79">
            <v>65</v>
          </cell>
        </row>
        <row r="80">
          <cell r="AL80">
            <v>66</v>
          </cell>
        </row>
        <row r="81">
          <cell r="AL81">
            <v>67</v>
          </cell>
        </row>
        <row r="82">
          <cell r="AL82">
            <v>0</v>
          </cell>
        </row>
        <row r="83">
          <cell r="AL83">
            <v>0</v>
          </cell>
        </row>
        <row r="84">
          <cell r="AL84">
            <v>0</v>
          </cell>
        </row>
        <row r="85">
          <cell r="AL85">
            <v>0</v>
          </cell>
        </row>
        <row r="86">
          <cell r="AL86">
            <v>0</v>
          </cell>
        </row>
        <row r="87">
          <cell r="AL87">
            <v>0</v>
          </cell>
        </row>
        <row r="88">
          <cell r="AL88">
            <v>0</v>
          </cell>
        </row>
        <row r="89">
          <cell r="AL89">
            <v>0</v>
          </cell>
        </row>
        <row r="90">
          <cell r="AL90">
            <v>0</v>
          </cell>
        </row>
        <row r="91">
          <cell r="AL91">
            <v>0</v>
          </cell>
        </row>
        <row r="92">
          <cell r="AL92">
            <v>0</v>
          </cell>
        </row>
        <row r="93">
          <cell r="AL93">
            <v>0</v>
          </cell>
        </row>
        <row r="94">
          <cell r="AL94">
            <v>0</v>
          </cell>
        </row>
        <row r="95">
          <cell r="AL95">
            <v>0</v>
          </cell>
        </row>
        <row r="96">
          <cell r="AL96">
            <v>0</v>
          </cell>
        </row>
        <row r="97">
          <cell r="AL97">
            <v>0</v>
          </cell>
        </row>
        <row r="98">
          <cell r="AL98">
            <v>0</v>
          </cell>
        </row>
        <row r="99">
          <cell r="AL99">
            <v>0</v>
          </cell>
        </row>
        <row r="100">
          <cell r="AL100">
            <v>0</v>
          </cell>
        </row>
        <row r="101">
          <cell r="AL101">
            <v>0</v>
          </cell>
        </row>
        <row r="102">
          <cell r="AL102">
            <v>0</v>
          </cell>
        </row>
        <row r="103">
          <cell r="AL103">
            <v>0</v>
          </cell>
        </row>
        <row r="104">
          <cell r="AL104">
            <v>0</v>
          </cell>
        </row>
        <row r="105">
          <cell r="AL105">
            <v>0</v>
          </cell>
        </row>
        <row r="106">
          <cell r="AL106">
            <v>0</v>
          </cell>
        </row>
        <row r="107">
          <cell r="AL107">
            <v>0</v>
          </cell>
        </row>
        <row r="108">
          <cell r="AL108">
            <v>0</v>
          </cell>
        </row>
        <row r="109">
          <cell r="AL109">
            <v>0</v>
          </cell>
        </row>
        <row r="110">
          <cell r="AL110">
            <v>0</v>
          </cell>
        </row>
        <row r="111">
          <cell r="AL111">
            <v>0</v>
          </cell>
        </row>
        <row r="112">
          <cell r="AL112">
            <v>0</v>
          </cell>
        </row>
        <row r="113">
          <cell r="AL113">
            <v>0</v>
          </cell>
        </row>
        <row r="114">
          <cell r="AL114">
            <v>0</v>
          </cell>
        </row>
        <row r="115">
          <cell r="AL115">
            <v>0</v>
          </cell>
        </row>
      </sheetData>
      <sheetData sheetId="2"/>
      <sheetData sheetId="3"/>
      <sheetData sheetId="4">
        <row r="10">
          <cell r="C10" t="str">
            <v>Numéro Accord</v>
          </cell>
        </row>
      </sheetData>
      <sheetData sheetId="5"/>
      <sheetData sheetId="6">
        <row r="4">
          <cell r="B4" t="str">
            <v>Tous Partenaires</v>
          </cell>
        </row>
        <row r="5">
          <cell r="B5" t="str">
            <v>CARDER</v>
          </cell>
        </row>
        <row r="6">
          <cell r="B6" t="str">
            <v>CCIB</v>
          </cell>
        </row>
        <row r="7">
          <cell r="B7" t="str">
            <v>COREVA</v>
          </cell>
        </row>
        <row r="8">
          <cell r="B8" t="str">
            <v>IF</v>
          </cell>
        </row>
        <row r="9">
          <cell r="B9" t="str">
            <v>INRAB</v>
          </cell>
        </row>
        <row r="10">
          <cell r="B10" t="str">
            <v>LD</v>
          </cell>
        </row>
        <row r="11">
          <cell r="B11" t="str">
            <v>RRELG</v>
          </cell>
        </row>
        <row r="12">
          <cell r="B12" t="str">
            <v>SPEC</v>
          </cell>
        </row>
        <row r="13">
          <cell r="B13" t="str">
            <v>UCCPR_BA</v>
          </cell>
        </row>
        <row r="14">
          <cell r="B14" t="str">
            <v>UCCPR_CO</v>
          </cell>
        </row>
        <row r="15">
          <cell r="B15" t="str">
            <v>UCCPR_DJ</v>
          </cell>
        </row>
        <row r="16">
          <cell r="B16" t="str">
            <v>UCCPR_KE</v>
          </cell>
        </row>
        <row r="17">
          <cell r="B17" t="str">
            <v>UCCPR_KO</v>
          </cell>
        </row>
        <row r="18">
          <cell r="B18" t="str">
            <v>UCCPR_MA</v>
          </cell>
        </row>
        <row r="19">
          <cell r="B19" t="str">
            <v>UCCPR_TA</v>
          </cell>
        </row>
        <row r="20">
          <cell r="B20" t="str">
            <v>URCooPMA</v>
          </cell>
        </row>
        <row r="21">
          <cell r="B21" t="str">
            <v>URCPA</v>
          </cell>
        </row>
        <row r="22">
          <cell r="B22" t="str">
            <v>URCPR</v>
          </cell>
        </row>
        <row r="23">
          <cell r="B23" t="str">
            <v>DDPD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Projet"/>
      <sheetName val="Planif Opérationnelle"/>
      <sheetName val="Matrice de suivi MC"/>
      <sheetName val="Matrice de suivi AD"/>
      <sheetName val="Planning fit 2015"/>
      <sheetName val="Exécut.Budget"/>
      <sheetName val="Gestion des Risques"/>
      <sheetName val="Déc. SMCL"/>
      <sheetName val="MP"/>
      <sheetName val="AE et AF"/>
      <sheetName val="Situation MIP PEA"/>
      <sheetName val="IC 2014"/>
      <sheetName val="Audit_PA_FAIA_UAC"/>
      <sheetName val="POP"/>
      <sheetName val="Suivi Profin"/>
      <sheetName val="Planning Q4 2014"/>
      <sheetName val="Narratif"/>
      <sheetName val="Organi"/>
      <sheetName val="SYNTHESE"/>
      <sheetName val="Graph1"/>
      <sheetName val="Feuil2"/>
      <sheetName val="Fiche Programme"/>
      <sheetName val="Planification opérationnelle AD"/>
      <sheetName val="Planification opérat AD"/>
      <sheetName val="Planification opérat MC"/>
      <sheetName val="Planification OpérationnelleUAC"/>
      <sheetName val="Moy_Gen_Z (Euros)"/>
      <sheetName val="Budget consolidé PROFI"/>
      <sheetName val="Matrice de monitoring AD "/>
      <sheetName val="Matrice de monitoring MC"/>
      <sheetName val="Matrice de monitoring UAC"/>
      <sheetName val="MP_AD"/>
      <sheetName val="MP MC"/>
      <sheetName val="MP UAC"/>
      <sheetName val="Suivi PROFIN Global 2016"/>
      <sheetName val="Exécution Q2 2016"/>
      <sheetName val="Pro fin MAJ PROFI_VO FIT "/>
      <sheetName val="Gestion de Risques "/>
      <sheetName val="Feuille de route recom. EF"/>
      <sheetName val="Feuille de route baseline"/>
      <sheetName val="Feuille de route PROFI"/>
      <sheetName val="Feuille de route recom. ABB2"/>
      <sheetName val="Audit_PA_FAIA"/>
      <sheetName val="Planning 2016"/>
      <sheetName val="Organigramme UAC"/>
      <sheetName val="Organigramme UFR MC"/>
      <sheetName val="Organigramme UFR AD"/>
      <sheetName val="Mémo de calcul AD"/>
      <sheetName val="Planification opérationnelle MC"/>
      <sheetName val="Mémo de calcul MC"/>
      <sheetName val="Mémo de calcul U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">
          <cell r="B3" t="str">
            <v>FAIA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71">
          <cell r="B71">
            <v>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"/>
      <sheetName val="Lists"/>
    </sheetNames>
    <sheetDataSet>
      <sheetData sheetId="0" refreshError="1"/>
      <sheetData sheetId="1">
        <row r="2">
          <cell r="E2" t="str">
            <v>R</v>
          </cell>
        </row>
        <row r="3">
          <cell r="E3" t="str">
            <v>P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"/>
      <sheetName val="Lists"/>
    </sheetNames>
    <sheetDataSet>
      <sheetData sheetId="0" refreshError="1"/>
      <sheetData sheetId="1">
        <row r="2">
          <cell r="E2" t="str">
            <v>R</v>
          </cell>
        </row>
        <row r="3">
          <cell r="E3" t="str">
            <v>P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"/>
      <sheetName val="Lists"/>
      <sheetName val="Synthèse Audit"/>
    </sheetNames>
    <sheetDataSet>
      <sheetData sheetId="0"/>
      <sheetData sheetId="1">
        <row r="2">
          <cell r="A2" t="str">
            <v>P1 - Attention Immédiate Requise</v>
          </cell>
          <cell r="B2" t="str">
            <v>R</v>
          </cell>
          <cell r="C2" t="str">
            <v>OPEN</v>
          </cell>
        </row>
        <row r="3">
          <cell r="B3" t="str">
            <v>I</v>
          </cell>
          <cell r="C3" t="str">
            <v>ON TRACK</v>
          </cell>
        </row>
        <row r="4">
          <cell r="B4" t="str">
            <v>NC</v>
          </cell>
          <cell r="C4" t="str">
            <v>ON HOLD</v>
          </cell>
        </row>
        <row r="5">
          <cell r="B5" t="str">
            <v>-</v>
          </cell>
          <cell r="C5" t="str">
            <v>DELAYED</v>
          </cell>
        </row>
        <row r="6">
          <cell r="B6" t="str">
            <v>+</v>
          </cell>
          <cell r="C6" t="str">
            <v>RE-SCHEDULED</v>
          </cell>
        </row>
        <row r="7">
          <cell r="C7" t="str">
            <v>MGT ACCEPTS RISK</v>
          </cell>
        </row>
        <row r="8">
          <cell r="C8" t="str">
            <v>RE-OPENED</v>
          </cell>
        </row>
        <row r="9">
          <cell r="C9" t="str">
            <v>CLOSED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Projet"/>
      <sheetName val="Matrice de suivi"/>
      <sheetName val="Gest risques"/>
      <sheetName val="Déc. SMCL"/>
      <sheetName val="Planif Opérationnelle CS AIMAEP"/>
      <sheetName val="MP"/>
      <sheetName val="POP"/>
      <sheetName val="AE et AF"/>
      <sheetName val="Exec.budget FIT"/>
      <sheetName val="Planif Fin détaillée CS AIMAEP "/>
      <sheetName val="Pro fin MAJ "/>
      <sheetName val="Suivi Profin"/>
      <sheetName val="Organi"/>
      <sheetName val="SYNTHESE"/>
    </sheetNames>
    <sheetDataSet>
      <sheetData sheetId="0" refreshError="1">
        <row r="41">
          <cell r="B41" t="str">
            <v>Q4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 financière étude AHA"/>
      <sheetName val="Coûts sites choisis"/>
      <sheetName val="Point sur les études"/>
      <sheetName val="Analyse financière étude pistes"/>
      <sheetName val="Analyse hangars,..."/>
      <sheetName val="Analyse hangars,... (2)"/>
      <sheetName val="Repartition travail ATN GR"/>
      <sheetName val="Chrono GR Barry"/>
      <sheetName val="Estimation volume travail"/>
      <sheetName val="Chronogramme"/>
    </sheetNames>
    <sheetDataSet>
      <sheetData sheetId="0"/>
      <sheetData sheetId="1">
        <row r="3">
          <cell r="R3">
            <v>154409</v>
          </cell>
        </row>
        <row r="7">
          <cell r="R7">
            <v>52499</v>
          </cell>
        </row>
        <row r="8">
          <cell r="R8">
            <v>74207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bation"/>
      <sheetName val="PR_APP"/>
      <sheetName val="PR_REJ"/>
      <sheetName val="Tab_Bord"/>
      <sheetName val="BD_MIP"/>
      <sheetName val="LISTE_MIP"/>
      <sheetName val="Planning"/>
      <sheetName val="Fiche Projet"/>
      <sheetName val="A_Dir_Regroup"/>
      <sheetName val="PD_NumDDC"/>
      <sheetName val="Pmt_Direct"/>
      <sheetName val="Filtre.PDirect"/>
      <sheetName val="Fourn._Prest."/>
      <sheetName val="Sv_Marché"/>
      <sheetName val="SuiviPaie"/>
      <sheetName val="PY_AE"/>
      <sheetName val="Suivi_MO"/>
      <sheetName val="Synthèse"/>
      <sheetName val="InfraEquip"/>
      <sheetName val="SupProdReal"/>
      <sheetName val="Real_Graph"/>
      <sheetName val="Synth_CRA"/>
      <sheetName val="List"/>
      <sheetName val="Fiche Projet (2)"/>
    </sheetNames>
    <sheetDataSet>
      <sheetData sheetId="0">
        <row r="9">
          <cell r="AD9">
            <v>40718</v>
          </cell>
        </row>
        <row r="10">
          <cell r="AD10">
            <v>40788</v>
          </cell>
        </row>
        <row r="11">
          <cell r="AD11">
            <v>40858</v>
          </cell>
        </row>
        <row r="12">
          <cell r="AD12">
            <v>40987</v>
          </cell>
        </row>
        <row r="13">
          <cell r="AD13">
            <v>41032</v>
          </cell>
        </row>
        <row r="14">
          <cell r="AD14">
            <v>41061</v>
          </cell>
        </row>
        <row r="15">
          <cell r="AD15">
            <v>41079</v>
          </cell>
        </row>
        <row r="16">
          <cell r="AD16">
            <v>41110</v>
          </cell>
        </row>
        <row r="17">
          <cell r="AD17">
            <v>41142</v>
          </cell>
        </row>
        <row r="18">
          <cell r="AD18">
            <v>41159</v>
          </cell>
        </row>
        <row r="19">
          <cell r="AD19">
            <v>41187</v>
          </cell>
        </row>
        <row r="20">
          <cell r="AD20">
            <v>41200</v>
          </cell>
        </row>
        <row r="21">
          <cell r="AD21">
            <v>41430</v>
          </cell>
        </row>
        <row r="22">
          <cell r="AD22">
            <v>41444</v>
          </cell>
        </row>
        <row r="23">
          <cell r="AD23">
            <v>41507</v>
          </cell>
        </row>
        <row r="24">
          <cell r="AD24">
            <v>41523</v>
          </cell>
        </row>
        <row r="25">
          <cell r="AD25">
            <v>41557</v>
          </cell>
        </row>
        <row r="26">
          <cell r="AD26">
            <v>41591</v>
          </cell>
        </row>
        <row r="27">
          <cell r="AD27">
            <v>41660</v>
          </cell>
        </row>
        <row r="28">
          <cell r="AD28">
            <v>41793</v>
          </cell>
        </row>
        <row r="29">
          <cell r="AD29">
            <v>41878</v>
          </cell>
        </row>
        <row r="30">
          <cell r="AD30">
            <v>0</v>
          </cell>
        </row>
        <row r="31">
          <cell r="AD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</row>
        <row r="48">
          <cell r="AD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</sheetData>
      <sheetData sheetId="1"/>
      <sheetData sheetId="2"/>
      <sheetData sheetId="3">
        <row r="14">
          <cell r="A14" t="str">
            <v>N° Pr</v>
          </cell>
        </row>
        <row r="15">
          <cell r="A15" t="str">
            <v>Pr_45</v>
          </cell>
        </row>
        <row r="16">
          <cell r="A16" t="str">
            <v>Pr_46</v>
          </cell>
        </row>
        <row r="17">
          <cell r="A17" t="str">
            <v>Pr_47</v>
          </cell>
        </row>
        <row r="18">
          <cell r="A18" t="str">
            <v>Pr_51</v>
          </cell>
        </row>
        <row r="19">
          <cell r="A19" t="str">
            <v>Pr_52</v>
          </cell>
        </row>
        <row r="20">
          <cell r="A20" t="str">
            <v>Pr_54</v>
          </cell>
        </row>
        <row r="21">
          <cell r="A21" t="str">
            <v>Pr_55</v>
          </cell>
        </row>
        <row r="22">
          <cell r="A22" t="str">
            <v>Pr_56</v>
          </cell>
        </row>
        <row r="23">
          <cell r="A23" t="str">
            <v>Pr_59</v>
          </cell>
        </row>
        <row r="24">
          <cell r="A24" t="str">
            <v>Pr_60</v>
          </cell>
        </row>
        <row r="25">
          <cell r="A25" t="str">
            <v>Pr_61</v>
          </cell>
        </row>
        <row r="26">
          <cell r="A26" t="str">
            <v>Pr_112</v>
          </cell>
        </row>
        <row r="27">
          <cell r="A27" t="str">
            <v>Pr_181</v>
          </cell>
        </row>
        <row r="28">
          <cell r="A28" t="str">
            <v>Pr_184</v>
          </cell>
        </row>
        <row r="29">
          <cell r="A29" t="str">
            <v>Pr_185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</sheetData>
      <sheetData sheetId="4"/>
      <sheetData sheetId="5">
        <row r="15">
          <cell r="AM15">
            <v>1</v>
          </cell>
        </row>
        <row r="16">
          <cell r="AM16">
            <v>2</v>
          </cell>
        </row>
        <row r="17">
          <cell r="AM17">
            <v>3</v>
          </cell>
        </row>
        <row r="18">
          <cell r="AM18">
            <v>4</v>
          </cell>
        </row>
        <row r="19">
          <cell r="AM19">
            <v>5</v>
          </cell>
        </row>
        <row r="20">
          <cell r="AM20">
            <v>6</v>
          </cell>
        </row>
        <row r="21">
          <cell r="AM21">
            <v>7</v>
          </cell>
        </row>
        <row r="22">
          <cell r="AM22">
            <v>8</v>
          </cell>
        </row>
        <row r="23">
          <cell r="AM23">
            <v>9</v>
          </cell>
        </row>
        <row r="24">
          <cell r="AM24">
            <v>10</v>
          </cell>
        </row>
        <row r="25">
          <cell r="AM25">
            <v>11</v>
          </cell>
        </row>
        <row r="26">
          <cell r="AM26">
            <v>12</v>
          </cell>
        </row>
        <row r="27">
          <cell r="AM27">
            <v>13</v>
          </cell>
        </row>
        <row r="28">
          <cell r="AM28">
            <v>14</v>
          </cell>
        </row>
        <row r="29">
          <cell r="AM29">
            <v>15</v>
          </cell>
        </row>
        <row r="30">
          <cell r="AM30">
            <v>16</v>
          </cell>
        </row>
        <row r="31">
          <cell r="AM31">
            <v>17</v>
          </cell>
        </row>
        <row r="32">
          <cell r="AM32">
            <v>18</v>
          </cell>
        </row>
        <row r="33">
          <cell r="AM33">
            <v>19</v>
          </cell>
        </row>
        <row r="34">
          <cell r="AM34">
            <v>20</v>
          </cell>
        </row>
        <row r="35">
          <cell r="AM35">
            <v>21</v>
          </cell>
        </row>
        <row r="36">
          <cell r="AM36">
            <v>22</v>
          </cell>
        </row>
        <row r="37">
          <cell r="AM37">
            <v>23</v>
          </cell>
        </row>
        <row r="38">
          <cell r="AM38">
            <v>24</v>
          </cell>
        </row>
        <row r="39">
          <cell r="AM39">
            <v>25</v>
          </cell>
        </row>
        <row r="40">
          <cell r="AM40">
            <v>26</v>
          </cell>
        </row>
        <row r="41">
          <cell r="AM41">
            <v>27</v>
          </cell>
        </row>
        <row r="42">
          <cell r="AM42">
            <v>28</v>
          </cell>
        </row>
        <row r="43">
          <cell r="AM43">
            <v>29</v>
          </cell>
        </row>
        <row r="44">
          <cell r="AM44">
            <v>30</v>
          </cell>
        </row>
        <row r="45">
          <cell r="AM45">
            <v>31</v>
          </cell>
        </row>
        <row r="46">
          <cell r="AM46">
            <v>32</v>
          </cell>
        </row>
        <row r="47">
          <cell r="AM47">
            <v>33</v>
          </cell>
        </row>
        <row r="48">
          <cell r="AM48">
            <v>34</v>
          </cell>
        </row>
        <row r="49">
          <cell r="AM49">
            <v>35</v>
          </cell>
        </row>
        <row r="50">
          <cell r="AM50">
            <v>36</v>
          </cell>
        </row>
        <row r="51">
          <cell r="AM51">
            <v>37</v>
          </cell>
        </row>
        <row r="52">
          <cell r="AM52">
            <v>38</v>
          </cell>
        </row>
        <row r="53">
          <cell r="AM53">
            <v>39</v>
          </cell>
        </row>
        <row r="54">
          <cell r="AM54">
            <v>40</v>
          </cell>
        </row>
        <row r="55">
          <cell r="AM55">
            <v>41</v>
          </cell>
        </row>
        <row r="56">
          <cell r="AM56">
            <v>42</v>
          </cell>
        </row>
        <row r="57">
          <cell r="AM57">
            <v>44</v>
          </cell>
        </row>
        <row r="58">
          <cell r="AM58">
            <v>45</v>
          </cell>
        </row>
        <row r="59">
          <cell r="AM59">
            <v>46</v>
          </cell>
        </row>
        <row r="60">
          <cell r="AM60">
            <v>47</v>
          </cell>
        </row>
        <row r="61">
          <cell r="AM61">
            <v>48</v>
          </cell>
        </row>
        <row r="62">
          <cell r="AM62">
            <v>49</v>
          </cell>
        </row>
        <row r="63">
          <cell r="AM63">
            <v>50</v>
          </cell>
        </row>
        <row r="64">
          <cell r="AM64">
            <v>51</v>
          </cell>
        </row>
        <row r="65">
          <cell r="AM65">
            <v>52</v>
          </cell>
        </row>
        <row r="66">
          <cell r="AM66">
            <v>54</v>
          </cell>
        </row>
        <row r="67">
          <cell r="AM67">
            <v>55</v>
          </cell>
        </row>
        <row r="68">
          <cell r="AM68">
            <v>56</v>
          </cell>
        </row>
        <row r="69">
          <cell r="AM69">
            <v>59</v>
          </cell>
        </row>
        <row r="70">
          <cell r="AM70">
            <v>60</v>
          </cell>
        </row>
        <row r="71">
          <cell r="AM71">
            <v>61</v>
          </cell>
        </row>
        <row r="72">
          <cell r="AM72">
            <v>64</v>
          </cell>
        </row>
        <row r="73">
          <cell r="AM73">
            <v>65</v>
          </cell>
        </row>
        <row r="74">
          <cell r="AM74">
            <v>66</v>
          </cell>
        </row>
        <row r="75">
          <cell r="AM75">
            <v>72</v>
          </cell>
        </row>
        <row r="76">
          <cell r="AM76">
            <v>73</v>
          </cell>
        </row>
        <row r="77">
          <cell r="AM77">
            <v>74</v>
          </cell>
        </row>
        <row r="78">
          <cell r="AM78">
            <v>75</v>
          </cell>
        </row>
        <row r="79">
          <cell r="AM79">
            <v>77</v>
          </cell>
        </row>
        <row r="80">
          <cell r="AM80">
            <v>78</v>
          </cell>
        </row>
        <row r="81">
          <cell r="AM81">
            <v>80</v>
          </cell>
        </row>
        <row r="82">
          <cell r="AM82">
            <v>81</v>
          </cell>
        </row>
        <row r="83">
          <cell r="AM83">
            <v>82</v>
          </cell>
        </row>
        <row r="84">
          <cell r="AM84">
            <v>83</v>
          </cell>
        </row>
        <row r="85">
          <cell r="AM85">
            <v>88</v>
          </cell>
        </row>
        <row r="86">
          <cell r="AM86">
            <v>93</v>
          </cell>
        </row>
        <row r="87">
          <cell r="AM87">
            <v>95</v>
          </cell>
        </row>
        <row r="88">
          <cell r="AM88">
            <v>96</v>
          </cell>
        </row>
        <row r="89">
          <cell r="AM89">
            <v>106</v>
          </cell>
        </row>
        <row r="90">
          <cell r="AM90">
            <v>107</v>
          </cell>
        </row>
        <row r="91">
          <cell r="AM91">
            <v>108</v>
          </cell>
        </row>
        <row r="92">
          <cell r="AM92">
            <v>112</v>
          </cell>
        </row>
        <row r="93">
          <cell r="AM93">
            <v>113</v>
          </cell>
        </row>
        <row r="94">
          <cell r="AM94">
            <v>115</v>
          </cell>
        </row>
        <row r="95">
          <cell r="AM95">
            <v>116</v>
          </cell>
        </row>
        <row r="96">
          <cell r="AM96">
            <v>117</v>
          </cell>
        </row>
        <row r="97">
          <cell r="AM97">
            <v>118</v>
          </cell>
        </row>
        <row r="98">
          <cell r="AM98">
            <v>120</v>
          </cell>
        </row>
        <row r="99">
          <cell r="AM99">
            <v>121</v>
          </cell>
        </row>
        <row r="100">
          <cell r="AM100">
            <v>123</v>
          </cell>
        </row>
        <row r="101">
          <cell r="AM101">
            <v>124</v>
          </cell>
        </row>
        <row r="102">
          <cell r="AM102">
            <v>125</v>
          </cell>
        </row>
        <row r="103">
          <cell r="AM103">
            <v>126</v>
          </cell>
        </row>
        <row r="104">
          <cell r="AM104">
            <v>127</v>
          </cell>
        </row>
        <row r="105">
          <cell r="AM105">
            <v>128</v>
          </cell>
        </row>
        <row r="106">
          <cell r="AM106">
            <v>129</v>
          </cell>
        </row>
        <row r="107">
          <cell r="AM107">
            <v>130</v>
          </cell>
        </row>
        <row r="108">
          <cell r="AM108">
            <v>131</v>
          </cell>
        </row>
        <row r="109">
          <cell r="AM109">
            <v>132</v>
          </cell>
        </row>
        <row r="110">
          <cell r="AM110">
            <v>133</v>
          </cell>
        </row>
        <row r="111">
          <cell r="AM111">
            <v>134</v>
          </cell>
        </row>
        <row r="112">
          <cell r="AM112">
            <v>135</v>
          </cell>
        </row>
        <row r="113">
          <cell r="AM113">
            <v>136</v>
          </cell>
        </row>
        <row r="114">
          <cell r="AM114">
            <v>137</v>
          </cell>
        </row>
        <row r="115">
          <cell r="AM115">
            <v>138</v>
          </cell>
        </row>
        <row r="116">
          <cell r="AM116">
            <v>139</v>
          </cell>
        </row>
        <row r="117">
          <cell r="AM117">
            <v>140</v>
          </cell>
        </row>
        <row r="118">
          <cell r="AM118">
            <v>141</v>
          </cell>
        </row>
        <row r="119">
          <cell r="AM119">
            <v>142</v>
          </cell>
        </row>
        <row r="120">
          <cell r="AM120">
            <v>143</v>
          </cell>
        </row>
        <row r="121">
          <cell r="AM121">
            <v>144</v>
          </cell>
        </row>
        <row r="122">
          <cell r="AM122">
            <v>145</v>
          </cell>
        </row>
        <row r="123">
          <cell r="AM123">
            <v>146</v>
          </cell>
        </row>
        <row r="124">
          <cell r="AM124">
            <v>147</v>
          </cell>
        </row>
        <row r="125">
          <cell r="AM125">
            <v>148</v>
          </cell>
        </row>
        <row r="126">
          <cell r="AM126">
            <v>149</v>
          </cell>
        </row>
        <row r="127">
          <cell r="AM127">
            <v>150</v>
          </cell>
        </row>
        <row r="128">
          <cell r="AM128">
            <v>151</v>
          </cell>
        </row>
        <row r="129">
          <cell r="AM129">
            <v>152</v>
          </cell>
        </row>
        <row r="130">
          <cell r="AM130">
            <v>153</v>
          </cell>
        </row>
        <row r="131">
          <cell r="AM131">
            <v>154</v>
          </cell>
        </row>
        <row r="132">
          <cell r="AM132">
            <v>155</v>
          </cell>
        </row>
        <row r="133">
          <cell r="AM133">
            <v>156</v>
          </cell>
        </row>
        <row r="134">
          <cell r="AM134">
            <v>157</v>
          </cell>
        </row>
        <row r="135">
          <cell r="AM135">
            <v>158</v>
          </cell>
        </row>
        <row r="136">
          <cell r="AM136">
            <v>159</v>
          </cell>
        </row>
        <row r="137">
          <cell r="AM137">
            <v>160</v>
          </cell>
        </row>
        <row r="138">
          <cell r="AM138">
            <v>161</v>
          </cell>
        </row>
        <row r="139">
          <cell r="AM139">
            <v>162</v>
          </cell>
        </row>
        <row r="140">
          <cell r="AM140">
            <v>163</v>
          </cell>
        </row>
        <row r="141">
          <cell r="AM141">
            <v>164</v>
          </cell>
        </row>
        <row r="142">
          <cell r="AM142">
            <v>165</v>
          </cell>
        </row>
        <row r="143">
          <cell r="AM143">
            <v>166</v>
          </cell>
        </row>
        <row r="144">
          <cell r="AM144">
            <v>167</v>
          </cell>
        </row>
        <row r="145">
          <cell r="AM145">
            <v>168</v>
          </cell>
        </row>
        <row r="146">
          <cell r="AM146">
            <v>169</v>
          </cell>
        </row>
        <row r="147">
          <cell r="AM147">
            <v>170</v>
          </cell>
        </row>
        <row r="148">
          <cell r="AM148">
            <v>171</v>
          </cell>
        </row>
        <row r="149">
          <cell r="AM149">
            <v>172</v>
          </cell>
        </row>
        <row r="150">
          <cell r="AM150">
            <v>173</v>
          </cell>
        </row>
        <row r="151">
          <cell r="AM151">
            <v>174</v>
          </cell>
        </row>
        <row r="152">
          <cell r="AM152">
            <v>175</v>
          </cell>
        </row>
        <row r="153">
          <cell r="AM153">
            <v>176</v>
          </cell>
        </row>
        <row r="154">
          <cell r="AM154">
            <v>177</v>
          </cell>
        </row>
        <row r="155">
          <cell r="AM155">
            <v>178</v>
          </cell>
        </row>
        <row r="156">
          <cell r="AM156">
            <v>179</v>
          </cell>
        </row>
        <row r="157">
          <cell r="AM157">
            <v>180</v>
          </cell>
        </row>
        <row r="158">
          <cell r="AM158">
            <v>181</v>
          </cell>
        </row>
        <row r="159">
          <cell r="AM159">
            <v>182</v>
          </cell>
        </row>
        <row r="160">
          <cell r="AM160">
            <v>183</v>
          </cell>
        </row>
        <row r="161">
          <cell r="AM161">
            <v>184</v>
          </cell>
        </row>
        <row r="162">
          <cell r="AM162">
            <v>185</v>
          </cell>
        </row>
        <row r="163">
          <cell r="AM163">
            <v>186</v>
          </cell>
        </row>
        <row r="164">
          <cell r="AM164">
            <v>187</v>
          </cell>
        </row>
        <row r="165">
          <cell r="AM165">
            <v>188</v>
          </cell>
        </row>
        <row r="166">
          <cell r="AM166">
            <v>189</v>
          </cell>
        </row>
        <row r="167">
          <cell r="AM167">
            <v>190</v>
          </cell>
        </row>
        <row r="168">
          <cell r="AM168">
            <v>191</v>
          </cell>
        </row>
        <row r="169">
          <cell r="AM169">
            <v>192</v>
          </cell>
        </row>
        <row r="170">
          <cell r="AM170">
            <v>193</v>
          </cell>
        </row>
        <row r="171">
          <cell r="AM171">
            <v>194</v>
          </cell>
        </row>
        <row r="172">
          <cell r="AM172">
            <v>195</v>
          </cell>
        </row>
        <row r="173">
          <cell r="AM173">
            <v>196</v>
          </cell>
        </row>
        <row r="174">
          <cell r="AM174">
            <v>197</v>
          </cell>
        </row>
        <row r="175">
          <cell r="AM175">
            <v>198</v>
          </cell>
        </row>
        <row r="176">
          <cell r="AM176">
            <v>199</v>
          </cell>
        </row>
        <row r="177">
          <cell r="AM177">
            <v>200</v>
          </cell>
        </row>
        <row r="178">
          <cell r="AM178">
            <v>201</v>
          </cell>
        </row>
        <row r="179">
          <cell r="AM179">
            <v>202</v>
          </cell>
        </row>
        <row r="180">
          <cell r="AM180">
            <v>203</v>
          </cell>
        </row>
        <row r="181">
          <cell r="AM181">
            <v>204</v>
          </cell>
        </row>
        <row r="182">
          <cell r="AM182">
            <v>205</v>
          </cell>
        </row>
        <row r="183">
          <cell r="AM183">
            <v>0</v>
          </cell>
        </row>
        <row r="184">
          <cell r="AM184">
            <v>0</v>
          </cell>
        </row>
        <row r="185">
          <cell r="AM185">
            <v>0</v>
          </cell>
        </row>
        <row r="186">
          <cell r="AM186">
            <v>0</v>
          </cell>
        </row>
        <row r="187">
          <cell r="AM187">
            <v>0</v>
          </cell>
        </row>
        <row r="188">
          <cell r="AM188">
            <v>0</v>
          </cell>
        </row>
        <row r="189">
          <cell r="AM189">
            <v>0</v>
          </cell>
        </row>
        <row r="190">
          <cell r="AM190">
            <v>0</v>
          </cell>
        </row>
        <row r="191">
          <cell r="AM191">
            <v>0</v>
          </cell>
        </row>
        <row r="192">
          <cell r="AM192">
            <v>0</v>
          </cell>
        </row>
        <row r="193">
          <cell r="AM193">
            <v>0</v>
          </cell>
        </row>
        <row r="194">
          <cell r="AM194">
            <v>0</v>
          </cell>
        </row>
        <row r="195">
          <cell r="AM195">
            <v>0</v>
          </cell>
        </row>
        <row r="196">
          <cell r="AM196">
            <v>0</v>
          </cell>
        </row>
        <row r="197">
          <cell r="AM197">
            <v>0</v>
          </cell>
        </row>
        <row r="198">
          <cell r="AM198">
            <v>0</v>
          </cell>
        </row>
        <row r="199">
          <cell r="AM199">
            <v>0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0</v>
          </cell>
        </row>
        <row r="204">
          <cell r="AM204">
            <v>0</v>
          </cell>
        </row>
        <row r="205">
          <cell r="AM205">
            <v>0</v>
          </cell>
        </row>
        <row r="206">
          <cell r="AM206">
            <v>0</v>
          </cell>
        </row>
        <row r="207">
          <cell r="AM207">
            <v>0</v>
          </cell>
        </row>
        <row r="208">
          <cell r="AM208">
            <v>0</v>
          </cell>
        </row>
        <row r="209">
          <cell r="AM209">
            <v>0</v>
          </cell>
        </row>
        <row r="210">
          <cell r="AM210">
            <v>0</v>
          </cell>
        </row>
        <row r="211">
          <cell r="AM211">
            <v>0</v>
          </cell>
        </row>
        <row r="212">
          <cell r="AM212">
            <v>0</v>
          </cell>
        </row>
        <row r="213">
          <cell r="AM213">
            <v>0</v>
          </cell>
        </row>
        <row r="214">
          <cell r="AM214">
            <v>0</v>
          </cell>
        </row>
        <row r="215">
          <cell r="AM215">
            <v>0</v>
          </cell>
        </row>
        <row r="216">
          <cell r="AM216">
            <v>0</v>
          </cell>
        </row>
        <row r="217">
          <cell r="AM217">
            <v>0</v>
          </cell>
        </row>
        <row r="218">
          <cell r="AM218">
            <v>0</v>
          </cell>
        </row>
        <row r="219">
          <cell r="AM219">
            <v>0</v>
          </cell>
        </row>
        <row r="220">
          <cell r="AM220">
            <v>0</v>
          </cell>
        </row>
        <row r="221">
          <cell r="AM221">
            <v>0</v>
          </cell>
        </row>
        <row r="222">
          <cell r="AM222">
            <v>0</v>
          </cell>
        </row>
        <row r="223">
          <cell r="AM223">
            <v>0</v>
          </cell>
        </row>
        <row r="224">
          <cell r="AM224">
            <v>0</v>
          </cell>
        </row>
        <row r="225">
          <cell r="AM225">
            <v>0</v>
          </cell>
        </row>
        <row r="226">
          <cell r="AM226">
            <v>0</v>
          </cell>
        </row>
        <row r="227">
          <cell r="AM227">
            <v>0</v>
          </cell>
        </row>
        <row r="228">
          <cell r="AM228">
            <v>0</v>
          </cell>
        </row>
        <row r="229">
          <cell r="AM229">
            <v>0</v>
          </cell>
        </row>
        <row r="230">
          <cell r="AM230">
            <v>0</v>
          </cell>
        </row>
        <row r="231">
          <cell r="AM231">
            <v>0</v>
          </cell>
        </row>
        <row r="232">
          <cell r="AM232">
            <v>0</v>
          </cell>
        </row>
        <row r="233">
          <cell r="AM233">
            <v>0</v>
          </cell>
        </row>
        <row r="234">
          <cell r="AM234">
            <v>0</v>
          </cell>
        </row>
        <row r="235">
          <cell r="AM235">
            <v>0</v>
          </cell>
        </row>
        <row r="236">
          <cell r="AM236">
            <v>0</v>
          </cell>
        </row>
        <row r="237">
          <cell r="AM237">
            <v>0</v>
          </cell>
        </row>
        <row r="238">
          <cell r="AM238">
            <v>0</v>
          </cell>
        </row>
        <row r="239">
          <cell r="AM239">
            <v>0</v>
          </cell>
        </row>
        <row r="240">
          <cell r="AM240">
            <v>0</v>
          </cell>
        </row>
        <row r="241">
          <cell r="AM241">
            <v>0</v>
          </cell>
        </row>
        <row r="242">
          <cell r="AM242">
            <v>0</v>
          </cell>
        </row>
        <row r="243">
          <cell r="AM243">
            <v>0</v>
          </cell>
        </row>
        <row r="244">
          <cell r="AM244">
            <v>0</v>
          </cell>
        </row>
        <row r="245">
          <cell r="AM245">
            <v>0</v>
          </cell>
        </row>
        <row r="246">
          <cell r="AM246">
            <v>0</v>
          </cell>
        </row>
        <row r="247">
          <cell r="AM247">
            <v>0</v>
          </cell>
        </row>
        <row r="248">
          <cell r="AM248">
            <v>0</v>
          </cell>
        </row>
        <row r="249">
          <cell r="AM249">
            <v>0</v>
          </cell>
        </row>
        <row r="250">
          <cell r="AM250">
            <v>0</v>
          </cell>
        </row>
        <row r="251">
          <cell r="AM251">
            <v>0</v>
          </cell>
        </row>
        <row r="252">
          <cell r="AM252">
            <v>0</v>
          </cell>
        </row>
        <row r="253">
          <cell r="AM253">
            <v>0</v>
          </cell>
        </row>
        <row r="254">
          <cell r="AM254">
            <v>0</v>
          </cell>
        </row>
        <row r="255">
          <cell r="AM255">
            <v>0</v>
          </cell>
        </row>
        <row r="256">
          <cell r="AM256">
            <v>0</v>
          </cell>
        </row>
        <row r="257">
          <cell r="AM257">
            <v>0</v>
          </cell>
        </row>
        <row r="258">
          <cell r="AM258">
            <v>0</v>
          </cell>
        </row>
        <row r="259">
          <cell r="AM259">
            <v>0</v>
          </cell>
        </row>
        <row r="260">
          <cell r="AM260">
            <v>0</v>
          </cell>
        </row>
        <row r="261">
          <cell r="AM261">
            <v>0</v>
          </cell>
        </row>
        <row r="262">
          <cell r="AM262">
            <v>0</v>
          </cell>
        </row>
        <row r="263">
          <cell r="AM263">
            <v>0</v>
          </cell>
        </row>
        <row r="264">
          <cell r="AM264">
            <v>0</v>
          </cell>
        </row>
        <row r="265">
          <cell r="AM265">
            <v>0</v>
          </cell>
        </row>
        <row r="266">
          <cell r="AM266">
            <v>0</v>
          </cell>
        </row>
        <row r="267">
          <cell r="AM267">
            <v>0</v>
          </cell>
        </row>
        <row r="268">
          <cell r="AM268">
            <v>0</v>
          </cell>
        </row>
        <row r="269">
          <cell r="AM269">
            <v>0</v>
          </cell>
        </row>
        <row r="270">
          <cell r="AM270">
            <v>0</v>
          </cell>
        </row>
        <row r="271">
          <cell r="AM271">
            <v>0</v>
          </cell>
        </row>
        <row r="272">
          <cell r="AM272">
            <v>0</v>
          </cell>
        </row>
        <row r="273">
          <cell r="AM273">
            <v>0</v>
          </cell>
        </row>
        <row r="274">
          <cell r="AM274">
            <v>0</v>
          </cell>
        </row>
        <row r="275">
          <cell r="AM275">
            <v>0</v>
          </cell>
        </row>
        <row r="276">
          <cell r="AM276">
            <v>0</v>
          </cell>
        </row>
        <row r="277">
          <cell r="AM277">
            <v>0</v>
          </cell>
        </row>
        <row r="278">
          <cell r="AM278">
            <v>0</v>
          </cell>
        </row>
        <row r="279">
          <cell r="AM279">
            <v>0</v>
          </cell>
        </row>
        <row r="280">
          <cell r="AM280">
            <v>0</v>
          </cell>
        </row>
        <row r="281">
          <cell r="AM281">
            <v>0</v>
          </cell>
        </row>
        <row r="282">
          <cell r="AM282">
            <v>0</v>
          </cell>
        </row>
        <row r="283">
          <cell r="AM283">
            <v>0</v>
          </cell>
        </row>
        <row r="284">
          <cell r="AM284">
            <v>0</v>
          </cell>
        </row>
        <row r="285">
          <cell r="AM285">
            <v>0</v>
          </cell>
        </row>
        <row r="286">
          <cell r="AM286">
            <v>0</v>
          </cell>
        </row>
        <row r="287">
          <cell r="AM287">
            <v>0</v>
          </cell>
        </row>
        <row r="288">
          <cell r="AM288">
            <v>0</v>
          </cell>
        </row>
        <row r="289">
          <cell r="AM289">
            <v>0</v>
          </cell>
        </row>
        <row r="290">
          <cell r="AM290">
            <v>0</v>
          </cell>
        </row>
        <row r="291">
          <cell r="AM291">
            <v>0</v>
          </cell>
        </row>
        <row r="292">
          <cell r="AM292">
            <v>0</v>
          </cell>
        </row>
        <row r="293">
          <cell r="AM293">
            <v>0</v>
          </cell>
        </row>
        <row r="294">
          <cell r="AM294">
            <v>0</v>
          </cell>
        </row>
        <row r="295">
          <cell r="AM295">
            <v>0</v>
          </cell>
        </row>
        <row r="296">
          <cell r="AM296">
            <v>0</v>
          </cell>
        </row>
        <row r="297">
          <cell r="AM297">
            <v>0</v>
          </cell>
        </row>
        <row r="298">
          <cell r="AM298">
            <v>0</v>
          </cell>
        </row>
        <row r="299">
          <cell r="AM299">
            <v>0</v>
          </cell>
        </row>
        <row r="300">
          <cell r="AM300">
            <v>0</v>
          </cell>
        </row>
        <row r="301">
          <cell r="AM301">
            <v>0</v>
          </cell>
        </row>
        <row r="302">
          <cell r="AM302">
            <v>0</v>
          </cell>
        </row>
        <row r="303">
          <cell r="AM303">
            <v>0</v>
          </cell>
        </row>
        <row r="304">
          <cell r="AM304">
            <v>0</v>
          </cell>
        </row>
        <row r="305">
          <cell r="AM305">
            <v>0</v>
          </cell>
        </row>
        <row r="306">
          <cell r="AM306">
            <v>0</v>
          </cell>
        </row>
        <row r="307">
          <cell r="AM307">
            <v>0</v>
          </cell>
        </row>
        <row r="308">
          <cell r="AM308">
            <v>0</v>
          </cell>
        </row>
      </sheetData>
      <sheetData sheetId="6"/>
      <sheetData sheetId="7"/>
      <sheetData sheetId="8"/>
      <sheetData sheetId="9"/>
      <sheetData sheetId="10">
        <row r="8">
          <cell r="AH8" t="str">
            <v>01/2014</v>
          </cell>
        </row>
        <row r="9">
          <cell r="AH9" t="str">
            <v>07/2014</v>
          </cell>
        </row>
        <row r="10">
          <cell r="AH10" t="str">
            <v>02/2014</v>
          </cell>
        </row>
        <row r="11">
          <cell r="AH11" t="str">
            <v>05/2014</v>
          </cell>
        </row>
        <row r="12">
          <cell r="AH12" t="str">
            <v>37/2013</v>
          </cell>
        </row>
        <row r="13">
          <cell r="AH13" t="str">
            <v>Prog1</v>
          </cell>
        </row>
        <row r="14">
          <cell r="AH14" t="str">
            <v>Prog2</v>
          </cell>
        </row>
        <row r="15">
          <cell r="AH15" t="str">
            <v>06/2014</v>
          </cell>
          <cell r="AN15" t="str">
            <v>Equip.</v>
          </cell>
          <cell r="AO15" t="str">
            <v>Prep. DDC</v>
          </cell>
        </row>
        <row r="16">
          <cell r="AH16" t="str">
            <v>Prog3</v>
          </cell>
          <cell r="AN16" t="str">
            <v>Infrast.</v>
          </cell>
          <cell r="AO16" t="str">
            <v>Publié</v>
          </cell>
        </row>
        <row r="17">
          <cell r="AH17" t="str">
            <v>Prog4</v>
          </cell>
          <cell r="AO17" t="str">
            <v>Analyse</v>
          </cell>
        </row>
        <row r="18">
          <cell r="AH18" t="str">
            <v>Prog7</v>
          </cell>
          <cell r="AO18" t="str">
            <v>Attribué</v>
          </cell>
        </row>
        <row r="19">
          <cell r="AH19" t="str">
            <v>Prog8</v>
          </cell>
        </row>
        <row r="20">
          <cell r="AH20">
            <v>0</v>
          </cell>
        </row>
        <row r="21">
          <cell r="AH21">
            <v>0</v>
          </cell>
        </row>
        <row r="22">
          <cell r="AH22">
            <v>0</v>
          </cell>
        </row>
        <row r="23">
          <cell r="AH23">
            <v>0</v>
          </cell>
        </row>
        <row r="24">
          <cell r="AH24">
            <v>0</v>
          </cell>
        </row>
        <row r="25">
          <cell r="AH25">
            <v>0</v>
          </cell>
        </row>
        <row r="26">
          <cell r="AH26">
            <v>0</v>
          </cell>
        </row>
        <row r="27">
          <cell r="AH27">
            <v>0</v>
          </cell>
        </row>
        <row r="28">
          <cell r="AH28">
            <v>0</v>
          </cell>
        </row>
        <row r="29">
          <cell r="AH29">
            <v>0</v>
          </cell>
        </row>
        <row r="30">
          <cell r="AH30">
            <v>0</v>
          </cell>
        </row>
        <row r="31">
          <cell r="AH31">
            <v>0</v>
          </cell>
        </row>
        <row r="32">
          <cell r="AH32">
            <v>0</v>
          </cell>
        </row>
        <row r="33">
          <cell r="AH33">
            <v>0</v>
          </cell>
        </row>
        <row r="34">
          <cell r="AH34">
            <v>0</v>
          </cell>
        </row>
        <row r="35">
          <cell r="AH35">
            <v>0</v>
          </cell>
        </row>
        <row r="36">
          <cell r="AH3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B6" t="str">
            <v>Toutes Filières</v>
          </cell>
        </row>
        <row r="101">
          <cell r="B101" t="str">
            <v>Bâche de séchage</v>
          </cell>
        </row>
        <row r="102">
          <cell r="B102" t="str">
            <v>Balance electronique</v>
          </cell>
          <cell r="AB102">
            <v>1</v>
          </cell>
        </row>
        <row r="103">
          <cell r="B103" t="str">
            <v>Bascule</v>
          </cell>
          <cell r="AB103">
            <v>2</v>
          </cell>
        </row>
        <row r="104">
          <cell r="B104" t="str">
            <v>Concasseuse</v>
          </cell>
          <cell r="AB104">
            <v>3</v>
          </cell>
        </row>
        <row r="105">
          <cell r="B105" t="str">
            <v>Four moderne</v>
          </cell>
          <cell r="AB105">
            <v>4</v>
          </cell>
        </row>
        <row r="106">
          <cell r="B106" t="str">
            <v>Foyer Amélioré</v>
          </cell>
          <cell r="AB106">
            <v>5</v>
          </cell>
        </row>
        <row r="107">
          <cell r="B107" t="str">
            <v>Kit Etuvage</v>
          </cell>
          <cell r="AB107">
            <v>6</v>
          </cell>
        </row>
        <row r="108">
          <cell r="B108" t="str">
            <v>Moto Tricycle</v>
          </cell>
          <cell r="AB108">
            <v>7</v>
          </cell>
        </row>
        <row r="109">
          <cell r="B109" t="str">
            <v>Motopompe</v>
          </cell>
          <cell r="AB109">
            <v>8</v>
          </cell>
        </row>
        <row r="110">
          <cell r="B110" t="str">
            <v>Ombrière</v>
          </cell>
          <cell r="AB110">
            <v>9</v>
          </cell>
        </row>
        <row r="111">
          <cell r="B111" t="str">
            <v>Palette</v>
          </cell>
          <cell r="AB111">
            <v>10</v>
          </cell>
        </row>
        <row r="112">
          <cell r="B112" t="str">
            <v>Petit Matériel</v>
          </cell>
          <cell r="AB112">
            <v>11</v>
          </cell>
        </row>
        <row r="113">
          <cell r="B113" t="str">
            <v>Pulvérisateur</v>
          </cell>
          <cell r="AB113">
            <v>12</v>
          </cell>
        </row>
        <row r="114">
          <cell r="B114" t="str">
            <v>Sac de jute</v>
          </cell>
          <cell r="AB114">
            <v>13</v>
          </cell>
        </row>
        <row r="115">
          <cell r="B115" t="str">
            <v>Scie Egoine</v>
          </cell>
          <cell r="AB115">
            <v>14</v>
          </cell>
        </row>
        <row r="116">
          <cell r="AB116">
            <v>15</v>
          </cell>
        </row>
        <row r="117">
          <cell r="AB117">
            <v>16</v>
          </cell>
        </row>
        <row r="118">
          <cell r="AB118">
            <v>17</v>
          </cell>
        </row>
        <row r="119">
          <cell r="AB119">
            <v>18</v>
          </cell>
        </row>
        <row r="120">
          <cell r="AB120">
            <v>19</v>
          </cell>
        </row>
        <row r="121">
          <cell r="AB121">
            <v>20</v>
          </cell>
        </row>
        <row r="122">
          <cell r="AB122">
            <v>21</v>
          </cell>
        </row>
        <row r="123">
          <cell r="AB123">
            <v>22</v>
          </cell>
        </row>
        <row r="124">
          <cell r="AB124">
            <v>23</v>
          </cell>
        </row>
        <row r="125">
          <cell r="AB125">
            <v>24</v>
          </cell>
        </row>
        <row r="126">
          <cell r="AB126">
            <v>25</v>
          </cell>
        </row>
        <row r="127">
          <cell r="AB127">
            <v>26</v>
          </cell>
        </row>
        <row r="128">
          <cell r="AB128">
            <v>27</v>
          </cell>
        </row>
        <row r="129">
          <cell r="AB129">
            <v>28</v>
          </cell>
        </row>
        <row r="130">
          <cell r="AB130">
            <v>29</v>
          </cell>
        </row>
        <row r="131">
          <cell r="AB131">
            <v>30</v>
          </cell>
        </row>
        <row r="132">
          <cell r="AB132">
            <v>31</v>
          </cell>
        </row>
        <row r="133">
          <cell r="AB133">
            <v>32</v>
          </cell>
        </row>
        <row r="134">
          <cell r="AB134">
            <v>33</v>
          </cell>
        </row>
        <row r="135">
          <cell r="AB135">
            <v>34</v>
          </cell>
        </row>
        <row r="136">
          <cell r="AB136">
            <v>35</v>
          </cell>
        </row>
        <row r="137">
          <cell r="AB137">
            <v>36</v>
          </cell>
        </row>
        <row r="138">
          <cell r="AB138">
            <v>0</v>
          </cell>
        </row>
        <row r="139">
          <cell r="AB139">
            <v>0</v>
          </cell>
        </row>
        <row r="140">
          <cell r="AB140">
            <v>0</v>
          </cell>
        </row>
        <row r="141">
          <cell r="AB141">
            <v>0</v>
          </cell>
        </row>
        <row r="144">
          <cell r="B144" t="str">
            <v>Appareil à rivet</v>
          </cell>
        </row>
        <row r="145">
          <cell r="B145" t="str">
            <v>Appareil de traitement</v>
          </cell>
        </row>
        <row r="146">
          <cell r="B146" t="str">
            <v>Bâche de séchage</v>
          </cell>
        </row>
        <row r="147">
          <cell r="B147" t="str">
            <v>Balance electronique</v>
          </cell>
        </row>
        <row r="148">
          <cell r="B148" t="str">
            <v>Bascule</v>
          </cell>
        </row>
        <row r="149">
          <cell r="B149" t="str">
            <v>Batteuse Vanneuse</v>
          </cell>
        </row>
        <row r="150">
          <cell r="B150" t="str">
            <v>Calibreuse Epierreuse</v>
          </cell>
        </row>
        <row r="151">
          <cell r="B151" t="str">
            <v xml:space="preserve">Ceintruse de tuyau </v>
          </cell>
        </row>
        <row r="152">
          <cell r="B152" t="str">
            <v>Charrette</v>
          </cell>
        </row>
        <row r="153">
          <cell r="B153" t="str">
            <v>Charrue</v>
          </cell>
        </row>
        <row r="154">
          <cell r="B154" t="str">
            <v>Couseuse</v>
          </cell>
        </row>
        <row r="155">
          <cell r="B155" t="str">
            <v>Décortiqueuse</v>
          </cell>
        </row>
        <row r="156">
          <cell r="B156" t="str">
            <v>Epierreuse</v>
          </cell>
        </row>
        <row r="157">
          <cell r="B157" t="str">
            <v>Four moderne</v>
          </cell>
        </row>
        <row r="158">
          <cell r="B158" t="str">
            <v>Foyer Amélioré</v>
          </cell>
        </row>
        <row r="159">
          <cell r="B159" t="str">
            <v>Humidimètre à Grain</v>
          </cell>
        </row>
        <row r="160">
          <cell r="B160" t="str">
            <v>Kit Etuvage</v>
          </cell>
        </row>
        <row r="161">
          <cell r="B161" t="str">
            <v>Meule mobile</v>
          </cell>
        </row>
        <row r="162">
          <cell r="B162" t="str">
            <v>Moto Tricycle</v>
          </cell>
        </row>
      </sheetData>
      <sheetData sheetId="19"/>
      <sheetData sheetId="20"/>
      <sheetData sheetId="21"/>
      <sheetData sheetId="22">
        <row r="13">
          <cell r="A13" t="str">
            <v>Bassila</v>
          </cell>
          <cell r="C13" t="str">
            <v>Boukombé</v>
          </cell>
          <cell r="D13" t="str">
            <v>Bassila</v>
          </cell>
          <cell r="E13" t="str">
            <v>Bassila</v>
          </cell>
          <cell r="F13" t="str">
            <v>A0202</v>
          </cell>
          <cell r="G13" t="str">
            <v>Séc_Aliment.</v>
          </cell>
          <cell r="H13" t="str">
            <v>Anacarde</v>
          </cell>
          <cell r="I13" t="str">
            <v>Production</v>
          </cell>
          <cell r="K13" t="str">
            <v>Clôturé</v>
          </cell>
          <cell r="L13" t="str">
            <v>Clôt.</v>
          </cell>
          <cell r="M13" t="str">
            <v>Am. Blanches</v>
          </cell>
          <cell r="N13" t="str">
            <v>Chou</v>
          </cell>
          <cell r="O13" t="str">
            <v>Riz Blanc</v>
          </cell>
          <cell r="R13" t="str">
            <v>HE</v>
          </cell>
          <cell r="S13" t="str">
            <v>Oui</v>
          </cell>
          <cell r="T13" t="str">
            <v>ERAD</v>
          </cell>
          <cell r="U13" t="str">
            <v>FAFA-AD</v>
          </cell>
          <cell r="V13" t="str">
            <v>Abri Décortiqueuse</v>
          </cell>
          <cell r="W13" t="str">
            <v>Bâche de séchage</v>
          </cell>
          <cell r="X13" t="str">
            <v>Arrosoir</v>
          </cell>
          <cell r="Y13" t="str">
            <v>Appareil de traitement</v>
          </cell>
          <cell r="Z13" t="str">
            <v>Très Bon</v>
          </cell>
          <cell r="AA13" t="str">
            <v>DISP</v>
          </cell>
          <cell r="AC13" t="str">
            <v>Product°</v>
          </cell>
          <cell r="AD13" t="str">
            <v>PC BEBO</v>
          </cell>
          <cell r="AE13" t="str">
            <v>GF</v>
          </cell>
        </row>
        <row r="14">
          <cell r="A14" t="str">
            <v>Boukombé</v>
          </cell>
          <cell r="C14" t="str">
            <v>Cobly</v>
          </cell>
          <cell r="D14" t="str">
            <v>Copargo</v>
          </cell>
          <cell r="E14" t="str">
            <v>Boukombé</v>
          </cell>
          <cell r="F14" t="str">
            <v>A0204</v>
          </cell>
          <cell r="G14" t="str">
            <v>Dév_Filière</v>
          </cell>
          <cell r="H14" t="str">
            <v>Maraîchage</v>
          </cell>
          <cell r="I14" t="str">
            <v>Transformation</v>
          </cell>
          <cell r="K14" t="str">
            <v>En Cours</v>
          </cell>
          <cell r="L14" t="str">
            <v>En Co.</v>
          </cell>
          <cell r="M14" t="str">
            <v>Am. Torréfiés</v>
          </cell>
          <cell r="N14" t="str">
            <v>Oignon</v>
          </cell>
          <cell r="O14" t="str">
            <v>Riz Etuvé</v>
          </cell>
          <cell r="R14" t="str">
            <v>RQ</v>
          </cell>
          <cell r="S14" t="str">
            <v>Non</v>
          </cell>
          <cell r="T14" t="str">
            <v>GEL-NORD</v>
          </cell>
          <cell r="U14" t="str">
            <v>FAIA-AD</v>
          </cell>
          <cell r="V14" t="str">
            <v>Aire de séchage</v>
          </cell>
          <cell r="W14" t="str">
            <v>Balance electronique</v>
          </cell>
          <cell r="X14" t="str">
            <v>Balance electronique</v>
          </cell>
          <cell r="Y14" t="str">
            <v>Bâche de séchage</v>
          </cell>
          <cell r="Z14" t="str">
            <v>Bon</v>
          </cell>
          <cell r="AA14" t="str">
            <v>NDISP</v>
          </cell>
          <cell r="AC14" t="str">
            <v>Transformat°</v>
          </cell>
          <cell r="AD14" t="str">
            <v>PC TAÏROU</v>
          </cell>
          <cell r="AE14" t="str">
            <v>GM</v>
          </cell>
        </row>
        <row r="15">
          <cell r="A15" t="str">
            <v>Cobly</v>
          </cell>
          <cell r="C15" t="str">
            <v>Kerou</v>
          </cell>
          <cell r="D15" t="str">
            <v>Djougou</v>
          </cell>
          <cell r="E15" t="str">
            <v>Cobly</v>
          </cell>
          <cell r="F15" t="str">
            <v>A0205</v>
          </cell>
          <cell r="G15" t="str">
            <v xml:space="preserve">Entreprenariat </v>
          </cell>
          <cell r="H15" t="str">
            <v>Riz</v>
          </cell>
          <cell r="I15" t="str">
            <v>Commercialisation</v>
          </cell>
          <cell r="K15" t="str">
            <v>A Clôturer</v>
          </cell>
          <cell r="L15" t="str">
            <v>A Clôt.</v>
          </cell>
          <cell r="M15" t="str">
            <v>Noix Brute</v>
          </cell>
          <cell r="N15" t="str">
            <v>Piment</v>
          </cell>
          <cell r="O15" t="str">
            <v>Riz Paddy</v>
          </cell>
          <cell r="R15" t="str">
            <v>TH</v>
          </cell>
          <cell r="T15" t="str">
            <v>CEPI-DEV</v>
          </cell>
          <cell r="V15" t="str">
            <v>Atelier Transformation</v>
          </cell>
          <cell r="W15" t="str">
            <v>Bascule</v>
          </cell>
          <cell r="X15" t="str">
            <v>Bascule</v>
          </cell>
          <cell r="Y15" t="str">
            <v>Balance electronique</v>
          </cell>
          <cell r="Z15" t="str">
            <v>Passable</v>
          </cell>
          <cell r="AC15" t="str">
            <v>Commercial°</v>
          </cell>
          <cell r="AD15" t="str">
            <v>PC ZIME</v>
          </cell>
          <cell r="AE15" t="str">
            <v>GH</v>
          </cell>
        </row>
        <row r="16">
          <cell r="A16" t="str">
            <v>Copargo</v>
          </cell>
          <cell r="C16" t="str">
            <v>Kouandé</v>
          </cell>
          <cell r="D16" t="str">
            <v>Ouaké</v>
          </cell>
          <cell r="E16" t="str">
            <v>Copargo</v>
          </cell>
          <cell r="I16" t="str">
            <v>PServices</v>
          </cell>
          <cell r="K16" t="str">
            <v>Arrêté</v>
          </cell>
          <cell r="L16" t="str">
            <v>Arr.</v>
          </cell>
          <cell r="M16" t="str">
            <v>SP Transf.</v>
          </cell>
          <cell r="N16" t="str">
            <v>Po.D.Terre</v>
          </cell>
          <cell r="O16" t="str">
            <v>Semences</v>
          </cell>
          <cell r="V16" t="str">
            <v>Bassin</v>
          </cell>
          <cell r="W16" t="str">
            <v>Concasseuse</v>
          </cell>
          <cell r="X16" t="str">
            <v>Charrette</v>
          </cell>
          <cell r="Y16" t="str">
            <v>Bascule</v>
          </cell>
          <cell r="Z16" t="str">
            <v>Mauvais</v>
          </cell>
          <cell r="AC16" t="str">
            <v>P. Services</v>
          </cell>
          <cell r="AE16" t="str">
            <v>IF</v>
          </cell>
        </row>
        <row r="17">
          <cell r="A17" t="str">
            <v>Djougou</v>
          </cell>
          <cell r="C17" t="str">
            <v>Matéri</v>
          </cell>
          <cell r="E17" t="str">
            <v>Djougou</v>
          </cell>
          <cell r="K17" t="str">
            <v>Programmé</v>
          </cell>
          <cell r="N17" t="str">
            <v>Tomate</v>
          </cell>
          <cell r="O17" t="str">
            <v>SP Transf.</v>
          </cell>
          <cell r="V17" t="str">
            <v>Clôture</v>
          </cell>
          <cell r="W17" t="str">
            <v>Four moderne</v>
          </cell>
          <cell r="X17" t="str">
            <v>Claie de séchages</v>
          </cell>
          <cell r="Y17" t="str">
            <v>Batteuse Vanneuse</v>
          </cell>
          <cell r="AE17" t="str">
            <v>IH</v>
          </cell>
        </row>
        <row r="18">
          <cell r="A18" t="str">
            <v>Kerou</v>
          </cell>
          <cell r="C18" t="str">
            <v>Natitingou</v>
          </cell>
          <cell r="E18" t="str">
            <v>Kerou</v>
          </cell>
          <cell r="V18" t="str">
            <v>Forage</v>
          </cell>
          <cell r="W18" t="str">
            <v>Foyer Amélioré</v>
          </cell>
          <cell r="X18" t="str">
            <v>Forages</v>
          </cell>
          <cell r="Y18" t="str">
            <v>Calibreuse Epierreuse</v>
          </cell>
        </row>
        <row r="19">
          <cell r="A19" t="str">
            <v>Kouandé</v>
          </cell>
          <cell r="C19" t="str">
            <v>Pehunco</v>
          </cell>
          <cell r="E19" t="str">
            <v>Kouandé</v>
          </cell>
          <cell r="V19" t="str">
            <v>Fosse Compostière</v>
          </cell>
          <cell r="W19" t="str">
            <v>Kit Etuvage</v>
          </cell>
          <cell r="X19" t="str">
            <v>Matériel Irrigation</v>
          </cell>
          <cell r="Y19" t="str">
            <v>Charrette</v>
          </cell>
        </row>
        <row r="20">
          <cell r="A20" t="str">
            <v>Matéri</v>
          </cell>
          <cell r="C20" t="str">
            <v>Tanguiéta</v>
          </cell>
          <cell r="E20" t="str">
            <v>Matéri</v>
          </cell>
          <cell r="V20" t="str">
            <v>Groupe Electrogène</v>
          </cell>
          <cell r="W20" t="str">
            <v>Moto Tricycle</v>
          </cell>
          <cell r="X20" t="str">
            <v>Mini Bascule</v>
          </cell>
          <cell r="Y20" t="str">
            <v>Charrue</v>
          </cell>
        </row>
        <row r="21">
          <cell r="A21" t="str">
            <v>Natitingou</v>
          </cell>
          <cell r="C21" t="str">
            <v>Toucountouna</v>
          </cell>
          <cell r="E21" t="str">
            <v>Natitingou</v>
          </cell>
          <cell r="V21" t="str">
            <v>Magasin</v>
          </cell>
          <cell r="W21" t="str">
            <v>Motopompe</v>
          </cell>
          <cell r="X21" t="str">
            <v>Moto Tricycle</v>
          </cell>
          <cell r="Y21" t="str">
            <v>Couseuse</v>
          </cell>
        </row>
        <row r="22">
          <cell r="A22" t="str">
            <v>Ouaké</v>
          </cell>
          <cell r="E22" t="str">
            <v>Ouaké</v>
          </cell>
          <cell r="V22" t="str">
            <v>Puits</v>
          </cell>
          <cell r="W22" t="str">
            <v>Ombrière</v>
          </cell>
          <cell r="X22" t="str">
            <v>Motopompe</v>
          </cell>
          <cell r="Y22" t="str">
            <v>Décortiqueuse</v>
          </cell>
        </row>
        <row r="23">
          <cell r="A23" t="str">
            <v>Pehunco</v>
          </cell>
          <cell r="E23" t="str">
            <v>Pehunco</v>
          </cell>
          <cell r="V23" t="str">
            <v>Système Irrigation</v>
          </cell>
          <cell r="W23" t="str">
            <v>Petit Matériel</v>
          </cell>
          <cell r="X23" t="str">
            <v>Puits</v>
          </cell>
          <cell r="Y23" t="str">
            <v>Epierreuse</v>
          </cell>
        </row>
        <row r="24">
          <cell r="A24" t="str">
            <v>Tanguiéta</v>
          </cell>
          <cell r="E24" t="str">
            <v>Tanguiéta</v>
          </cell>
          <cell r="W24" t="str">
            <v>Puits</v>
          </cell>
          <cell r="X24" t="str">
            <v>Pulverisateur</v>
          </cell>
          <cell r="Y24" t="str">
            <v>Four moderne</v>
          </cell>
        </row>
        <row r="25">
          <cell r="A25" t="str">
            <v>Toucountouna</v>
          </cell>
          <cell r="E25" t="str">
            <v>Toucountouna</v>
          </cell>
          <cell r="W25" t="str">
            <v>Sac de jute</v>
          </cell>
          <cell r="Y25" t="str">
            <v>Foyer Amélioré</v>
          </cell>
        </row>
        <row r="26">
          <cell r="W26" t="str">
            <v>Scie Egione</v>
          </cell>
          <cell r="Y26" t="str">
            <v>Humidimètre à Grain</v>
          </cell>
        </row>
        <row r="27">
          <cell r="W27" t="str">
            <v>Thermosoudeuse</v>
          </cell>
          <cell r="Y27" t="str">
            <v>Kit Etuvage</v>
          </cell>
        </row>
        <row r="28">
          <cell r="Y28" t="str">
            <v>Moto Tricycle</v>
          </cell>
        </row>
        <row r="29">
          <cell r="Y29" t="str">
            <v>Palette</v>
          </cell>
        </row>
        <row r="30">
          <cell r="Y30" t="str">
            <v>Roulette de semis</v>
          </cell>
        </row>
        <row r="31">
          <cell r="Y31" t="str">
            <v>Tamis  de Calibrage</v>
          </cell>
        </row>
        <row r="32">
          <cell r="Y32" t="str">
            <v>Thermosoudeuse</v>
          </cell>
        </row>
        <row r="33">
          <cell r="Y33" t="str">
            <v>Meule mobile</v>
          </cell>
        </row>
        <row r="34">
          <cell r="Y34" t="str">
            <v>Plieuse de tole</v>
          </cell>
        </row>
        <row r="35">
          <cell r="Y35" t="str">
            <v>Appareil à rivet</v>
          </cell>
        </row>
        <row r="36">
          <cell r="Y36" t="str">
            <v xml:space="preserve">Ceintruse de tuyau </v>
          </cell>
        </row>
        <row r="37">
          <cell r="Y37" t="str">
            <v>Poste à souder fixe</v>
          </cell>
        </row>
        <row r="38">
          <cell r="Y38" t="str">
            <v>Pulverisateur</v>
          </cell>
        </row>
      </sheetData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Bord_IC"/>
      <sheetName val="Suivi_Paiement"/>
      <sheetName val="Base_AE_IC"/>
      <sheetName val="Projet_IC"/>
      <sheetName val="Fiche_Projet"/>
      <sheetName val="Données_Projets"/>
    </sheetNames>
    <sheetDataSet>
      <sheetData sheetId="0"/>
      <sheetData sheetId="1">
        <row r="11">
          <cell r="CP11" t="str">
            <v>Atacora</v>
          </cell>
          <cell r="CQ11">
            <v>2013</v>
          </cell>
        </row>
        <row r="12">
          <cell r="CQ12">
            <v>2014</v>
          </cell>
        </row>
      </sheetData>
      <sheetData sheetId="2"/>
      <sheetData sheetId="3">
        <row r="18">
          <cell r="AY18" t="str">
            <v>Bassila</v>
          </cell>
          <cell r="BA18" t="str">
            <v>Aménagement</v>
          </cell>
        </row>
        <row r="19">
          <cell r="BA19" t="str">
            <v>Boutique</v>
          </cell>
        </row>
        <row r="20">
          <cell r="BA20" t="str">
            <v>Magasin</v>
          </cell>
        </row>
        <row r="21">
          <cell r="BA21" t="str">
            <v>Piste/Dalot</v>
          </cell>
        </row>
        <row r="22">
          <cell r="BA22" t="str">
            <v>Aire de séchage</v>
          </cell>
        </row>
        <row r="23">
          <cell r="BA23" t="str">
            <v>Marché  à bétail</v>
          </cell>
        </row>
        <row r="24">
          <cell r="BA24" t="str">
            <v>Hangar de Marché</v>
          </cell>
        </row>
      </sheetData>
      <sheetData sheetId="4"/>
      <sheetData sheetId="5">
        <row r="6">
          <cell r="D6" t="str">
            <v>Boukombé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Explications (2)"/>
      <sheetName val="Explications (3)"/>
      <sheetName val="Planning 2013"/>
      <sheetName val="References"/>
      <sheetName val="Codes RESMOR"/>
    </sheetNames>
    <sheetDataSet>
      <sheetData sheetId="0"/>
      <sheetData sheetId="1"/>
      <sheetData sheetId="2"/>
      <sheetData sheetId="3"/>
      <sheetData sheetId="4">
        <row r="8">
          <cell r="A8" t="str">
            <v>AAPIC</v>
          </cell>
        </row>
        <row r="9">
          <cell r="A9" t="str">
            <v>AEXT</v>
          </cell>
        </row>
        <row r="10">
          <cell r="A10" t="str">
            <v>AI</v>
          </cell>
        </row>
        <row r="11">
          <cell r="A11" t="str">
            <v>AO</v>
          </cell>
        </row>
        <row r="12">
          <cell r="A12" t="str">
            <v>AT</v>
          </cell>
        </row>
        <row r="13">
          <cell r="A13" t="str">
            <v>AUDIT</v>
          </cell>
        </row>
        <row r="14">
          <cell r="A14" t="str">
            <v>Baseline</v>
          </cell>
        </row>
        <row r="15">
          <cell r="A15" t="str">
            <v>BSP</v>
          </cell>
        </row>
        <row r="16">
          <cell r="A16" t="str">
            <v>BSS</v>
          </cell>
        </row>
        <row r="17">
          <cell r="A17" t="str">
            <v>CM</v>
          </cell>
        </row>
        <row r="18">
          <cell r="A18" t="str">
            <v>CMO</v>
          </cell>
        </row>
        <row r="19">
          <cell r="A19" t="str">
            <v>CP</v>
          </cell>
        </row>
        <row r="20">
          <cell r="A20" t="str">
            <v>CSP</v>
          </cell>
        </row>
        <row r="21">
          <cell r="A21" t="str">
            <v>DB</v>
          </cell>
        </row>
        <row r="22">
          <cell r="A22" t="str">
            <v>ES</v>
          </cell>
        </row>
        <row r="23">
          <cell r="A23" t="str">
            <v>FE</v>
          </cell>
        </row>
        <row r="24">
          <cell r="A24" t="str">
            <v>FOR</v>
          </cell>
        </row>
        <row r="25">
          <cell r="A25" t="str">
            <v>HQ PIC</v>
          </cell>
        </row>
        <row r="26">
          <cell r="A26" t="str">
            <v>HQ RR</v>
          </cell>
        </row>
        <row r="27">
          <cell r="A27" t="str">
            <v>MTR</v>
          </cell>
        </row>
        <row r="28">
          <cell r="A28" t="str">
            <v>OA</v>
          </cell>
        </row>
        <row r="29">
          <cell r="A29" t="str">
            <v>PROG</v>
          </cell>
        </row>
        <row r="30">
          <cell r="A30" t="str">
            <v>RA</v>
          </cell>
        </row>
        <row r="31">
          <cell r="A31" t="str">
            <v>Rdem</v>
          </cell>
        </row>
        <row r="32">
          <cell r="A32" t="str">
            <v>RemRep</v>
          </cell>
        </row>
        <row r="33">
          <cell r="A33" t="str">
            <v>Rfinal</v>
          </cell>
        </row>
        <row r="34">
          <cell r="A34" t="str">
            <v>RS</v>
          </cell>
        </row>
        <row r="35">
          <cell r="A35" t="str">
            <v>SMCL</v>
          </cell>
        </row>
        <row r="38">
          <cell r="A38" t="str">
            <v>Audit int</v>
          </cell>
        </row>
        <row r="39">
          <cell r="A39" t="str">
            <v>Audit ext</v>
          </cell>
        </row>
        <row r="40">
          <cell r="A40" t="str">
            <v>Bourses</v>
          </cell>
        </row>
        <row r="41">
          <cell r="A41" t="str">
            <v>Compta</v>
          </cell>
        </row>
        <row r="42">
          <cell r="A42" t="str">
            <v>Controlling</v>
          </cell>
        </row>
        <row r="43">
          <cell r="A43" t="str">
            <v>Com</v>
          </cell>
        </row>
        <row r="44">
          <cell r="A44" t="str">
            <v>DO</v>
          </cell>
        </row>
        <row r="45">
          <cell r="A45" t="str">
            <v>Est-Agri</v>
          </cell>
        </row>
        <row r="46">
          <cell r="A46" t="str">
            <v>Est-Infra</v>
          </cell>
        </row>
        <row r="47">
          <cell r="A47" t="str">
            <v>Est-Gouv</v>
          </cell>
        </row>
        <row r="48">
          <cell r="A48" t="str">
            <v>Est-Santé/Educ</v>
          </cell>
        </row>
        <row r="49">
          <cell r="A49" t="str">
            <v>Est-Gender</v>
          </cell>
        </row>
        <row r="50">
          <cell r="A50" t="str">
            <v>Est-Env</v>
          </cell>
        </row>
        <row r="51">
          <cell r="A51" t="str">
            <v>Fds For</v>
          </cell>
        </row>
        <row r="52">
          <cell r="A52" t="str">
            <v>OPS</v>
          </cell>
        </row>
        <row r="53">
          <cell r="A53" t="str">
            <v>ICM</v>
          </cell>
        </row>
        <row r="54">
          <cell r="A54" t="str">
            <v>L&amp;A-Log</v>
          </cell>
        </row>
        <row r="55">
          <cell r="A55" t="str">
            <v>L&amp;A-Jur/MP</v>
          </cell>
        </row>
        <row r="56">
          <cell r="A56" t="str">
            <v>IS</v>
          </cell>
        </row>
        <row r="57">
          <cell r="A57" t="str">
            <v>RH</v>
          </cell>
        </row>
        <row r="58">
          <cell r="A58" t="str">
            <v>RR</v>
          </cell>
        </row>
        <row r="59">
          <cell r="A59" t="str">
            <v>SVCD</v>
          </cell>
        </row>
        <row r="60">
          <cell r="A60" t="str">
            <v>NON</v>
          </cell>
        </row>
        <row r="64">
          <cell r="A64" t="str">
            <v>Projet</v>
          </cell>
        </row>
        <row r="65">
          <cell r="A65" t="str">
            <v>RR</v>
          </cell>
        </row>
        <row r="66">
          <cell r="A66" t="str">
            <v>Frais de gestion</v>
          </cell>
        </row>
        <row r="67">
          <cell r="A67" t="str">
            <v>Fonds formulation</v>
          </cell>
        </row>
        <row r="68">
          <cell r="A68" t="str">
            <v>Fonds d'études</v>
          </cell>
        </row>
        <row r="71">
          <cell r="A71" t="str">
            <v>Oui</v>
          </cell>
        </row>
        <row r="72">
          <cell r="A72" t="str">
            <v>Non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Approbation"/>
      <sheetName val="Tab_Bord"/>
      <sheetName val="Fiche Projet"/>
      <sheetName val="BD_MIP"/>
      <sheetName val="Plan"/>
      <sheetName val="Planning"/>
      <sheetName val="SuiviPaie"/>
      <sheetName val="SupProdReal"/>
      <sheetName val="InfraEquip"/>
      <sheetName val="PR_APP"/>
      <sheetName val="PR_REJ"/>
      <sheetName val="Fiche Projet1"/>
      <sheetName val="PY_AE"/>
      <sheetName val="Suivi_MO"/>
      <sheetName val="List"/>
    </sheetNames>
    <sheetDataSet>
      <sheetData sheetId="0"/>
      <sheetData sheetId="1">
        <row r="9">
          <cell r="AC9">
            <v>2011</v>
          </cell>
        </row>
        <row r="10">
          <cell r="AC10">
            <v>2011</v>
          </cell>
        </row>
        <row r="11">
          <cell r="AC11">
            <v>2011</v>
          </cell>
        </row>
        <row r="12">
          <cell r="AC12">
            <v>2012</v>
          </cell>
        </row>
        <row r="13">
          <cell r="AC13">
            <v>2012</v>
          </cell>
        </row>
        <row r="14">
          <cell r="AC14">
            <v>2012</v>
          </cell>
        </row>
        <row r="15">
          <cell r="AC15">
            <v>2012</v>
          </cell>
        </row>
        <row r="16">
          <cell r="AC16">
            <v>2012</v>
          </cell>
        </row>
        <row r="17">
          <cell r="AC17">
            <v>2012</v>
          </cell>
        </row>
        <row r="18">
          <cell r="AC18">
            <v>2012</v>
          </cell>
        </row>
        <row r="19">
          <cell r="AC19">
            <v>2012</v>
          </cell>
        </row>
        <row r="20">
          <cell r="AC20">
            <v>2012</v>
          </cell>
        </row>
        <row r="21">
          <cell r="AC21">
            <v>2013</v>
          </cell>
        </row>
        <row r="22">
          <cell r="AC22">
            <v>2013</v>
          </cell>
        </row>
        <row r="23">
          <cell r="AC23">
            <v>2013</v>
          </cell>
        </row>
        <row r="24">
          <cell r="AC24">
            <v>2013</v>
          </cell>
        </row>
        <row r="25">
          <cell r="AC25">
            <v>2013</v>
          </cell>
        </row>
        <row r="26">
          <cell r="AC26">
            <v>2013</v>
          </cell>
        </row>
        <row r="27">
          <cell r="AC27">
            <v>2014</v>
          </cell>
        </row>
        <row r="28">
          <cell r="AC28">
            <v>2014</v>
          </cell>
        </row>
        <row r="29">
          <cell r="AC29">
            <v>2014</v>
          </cell>
        </row>
        <row r="30">
          <cell r="AC30">
            <v>2014</v>
          </cell>
        </row>
      </sheetData>
      <sheetData sheetId="2">
        <row r="15">
          <cell r="A15" t="str">
            <v>Pr_1</v>
          </cell>
        </row>
      </sheetData>
      <sheetData sheetId="3">
        <row r="125">
          <cell r="U125" t="str">
            <v>Bassila</v>
          </cell>
        </row>
        <row r="126">
          <cell r="U126" t="str">
            <v>Bassila</v>
          </cell>
        </row>
        <row r="127">
          <cell r="U127" t="str">
            <v>Bassila</v>
          </cell>
        </row>
        <row r="128">
          <cell r="U128" t="str">
            <v>Bassila</v>
          </cell>
        </row>
        <row r="129">
          <cell r="U129" t="str">
            <v>Bassila</v>
          </cell>
        </row>
        <row r="130">
          <cell r="U130" t="str">
            <v>Bassila</v>
          </cell>
        </row>
        <row r="131">
          <cell r="U131" t="str">
            <v>Bassila</v>
          </cell>
        </row>
        <row r="132">
          <cell r="U132" t="str">
            <v>Bassila</v>
          </cell>
        </row>
        <row r="133">
          <cell r="U133" t="str">
            <v>Bassila</v>
          </cell>
        </row>
        <row r="134">
          <cell r="U134" t="str">
            <v>Bassila</v>
          </cell>
        </row>
        <row r="135">
          <cell r="U135" t="str">
            <v>Bassila</v>
          </cell>
        </row>
        <row r="136">
          <cell r="U136" t="str">
            <v>Bassila</v>
          </cell>
        </row>
        <row r="137">
          <cell r="U137" t="str">
            <v>Bassila</v>
          </cell>
        </row>
        <row r="138">
          <cell r="U138" t="str">
            <v>Bassila</v>
          </cell>
        </row>
        <row r="139">
          <cell r="U139" t="str">
            <v>Bassila</v>
          </cell>
        </row>
        <row r="140">
          <cell r="U140" t="str">
            <v>Bassila</v>
          </cell>
        </row>
        <row r="141">
          <cell r="U141" t="str">
            <v>Bassila</v>
          </cell>
        </row>
        <row r="142">
          <cell r="U142" t="str">
            <v>Boukombé</v>
          </cell>
        </row>
        <row r="143">
          <cell r="U143" t="str">
            <v>Boukombé</v>
          </cell>
        </row>
        <row r="144">
          <cell r="U144" t="str">
            <v>Boukombé</v>
          </cell>
        </row>
        <row r="145">
          <cell r="U145" t="str">
            <v>Boukombé</v>
          </cell>
        </row>
        <row r="146">
          <cell r="U146" t="str">
            <v>Boukombé</v>
          </cell>
        </row>
        <row r="147">
          <cell r="U147" t="str">
            <v>Boukombé</v>
          </cell>
        </row>
        <row r="148">
          <cell r="U148" t="str">
            <v>Boukombé</v>
          </cell>
        </row>
        <row r="149">
          <cell r="U149" t="str">
            <v>Boukombé</v>
          </cell>
        </row>
        <row r="150">
          <cell r="U150" t="str">
            <v>Boukombé</v>
          </cell>
        </row>
        <row r="151">
          <cell r="U151" t="str">
            <v>Boukombé</v>
          </cell>
        </row>
        <row r="152">
          <cell r="U152" t="str">
            <v>Boukombé</v>
          </cell>
        </row>
        <row r="153">
          <cell r="U153" t="str">
            <v>Boukombé</v>
          </cell>
        </row>
        <row r="154">
          <cell r="U154" t="str">
            <v>Boukombé</v>
          </cell>
        </row>
        <row r="155">
          <cell r="U155" t="str">
            <v>Boukombé</v>
          </cell>
        </row>
        <row r="156">
          <cell r="U156" t="str">
            <v>Boukombé</v>
          </cell>
        </row>
        <row r="157">
          <cell r="U157" t="str">
            <v>Boukombé</v>
          </cell>
        </row>
        <row r="158">
          <cell r="U158" t="str">
            <v>Cobly</v>
          </cell>
        </row>
        <row r="159">
          <cell r="U159" t="str">
            <v>Cobly</v>
          </cell>
        </row>
        <row r="160">
          <cell r="U160" t="str">
            <v>Cobly</v>
          </cell>
        </row>
        <row r="161">
          <cell r="U161" t="str">
            <v>Cobly</v>
          </cell>
        </row>
        <row r="162">
          <cell r="U162" t="str">
            <v>Cobly</v>
          </cell>
        </row>
        <row r="163">
          <cell r="U163" t="str">
            <v>Cobly</v>
          </cell>
        </row>
        <row r="164">
          <cell r="U164" t="str">
            <v>Cobly</v>
          </cell>
        </row>
        <row r="165">
          <cell r="U165" t="str">
            <v>Cobly</v>
          </cell>
        </row>
        <row r="166">
          <cell r="U166" t="str">
            <v>Cobly</v>
          </cell>
        </row>
        <row r="167">
          <cell r="U167" t="str">
            <v>Cobly</v>
          </cell>
        </row>
        <row r="168">
          <cell r="U168" t="str">
            <v>Cobly</v>
          </cell>
        </row>
        <row r="169">
          <cell r="U169" t="str">
            <v>Cobly</v>
          </cell>
        </row>
        <row r="170">
          <cell r="U170" t="str">
            <v>Cobly</v>
          </cell>
        </row>
        <row r="171">
          <cell r="U171" t="str">
            <v>Cobly</v>
          </cell>
        </row>
        <row r="172">
          <cell r="U172" t="str">
            <v>Cobly</v>
          </cell>
        </row>
        <row r="173">
          <cell r="U173" t="str">
            <v>Cobly</v>
          </cell>
        </row>
        <row r="174">
          <cell r="U174" t="str">
            <v>Copargo</v>
          </cell>
        </row>
        <row r="175">
          <cell r="U175" t="str">
            <v>Copargo</v>
          </cell>
        </row>
        <row r="176">
          <cell r="U176" t="str">
            <v>Copargo</v>
          </cell>
        </row>
        <row r="177">
          <cell r="U177" t="str">
            <v>Copargo</v>
          </cell>
        </row>
        <row r="178">
          <cell r="U178" t="str">
            <v>Copargo</v>
          </cell>
        </row>
        <row r="179">
          <cell r="U179" t="str">
            <v>Copargo</v>
          </cell>
        </row>
        <row r="180">
          <cell r="U180" t="str">
            <v>Copargo</v>
          </cell>
        </row>
        <row r="181">
          <cell r="U181" t="str">
            <v>Copargo</v>
          </cell>
        </row>
        <row r="182">
          <cell r="U182" t="str">
            <v>Copargo</v>
          </cell>
        </row>
        <row r="183">
          <cell r="U183" t="str">
            <v>Copargo</v>
          </cell>
        </row>
        <row r="184">
          <cell r="U184" t="str">
            <v>Copargo</v>
          </cell>
        </row>
        <row r="185">
          <cell r="U185" t="str">
            <v>Copargo</v>
          </cell>
        </row>
        <row r="186">
          <cell r="U186" t="str">
            <v>Copargo</v>
          </cell>
        </row>
        <row r="187">
          <cell r="U187" t="str">
            <v>Copargo</v>
          </cell>
        </row>
        <row r="188">
          <cell r="U188" t="str">
            <v>Djougou</v>
          </cell>
        </row>
        <row r="189">
          <cell r="U189" t="str">
            <v>Djougou</v>
          </cell>
        </row>
        <row r="190">
          <cell r="U190" t="str">
            <v>Djougou</v>
          </cell>
        </row>
        <row r="191">
          <cell r="U191" t="str">
            <v>Djougou</v>
          </cell>
        </row>
        <row r="192">
          <cell r="U192" t="str">
            <v>Djougou</v>
          </cell>
        </row>
        <row r="193">
          <cell r="U193" t="str">
            <v>Djougou</v>
          </cell>
        </row>
        <row r="194">
          <cell r="U194" t="str">
            <v>Djougou</v>
          </cell>
        </row>
        <row r="195">
          <cell r="U195" t="str">
            <v>Djougou</v>
          </cell>
        </row>
        <row r="196">
          <cell r="U196" t="str">
            <v>Djougou</v>
          </cell>
        </row>
        <row r="197">
          <cell r="U197" t="str">
            <v>Djougou</v>
          </cell>
        </row>
        <row r="198">
          <cell r="U198" t="str">
            <v>Djougou</v>
          </cell>
        </row>
        <row r="199">
          <cell r="U199" t="str">
            <v>Djougou</v>
          </cell>
        </row>
        <row r="200">
          <cell r="U200" t="str">
            <v>Djougou</v>
          </cell>
        </row>
        <row r="201">
          <cell r="U201" t="str">
            <v>Djougou</v>
          </cell>
        </row>
        <row r="202">
          <cell r="U202" t="str">
            <v>Djougou</v>
          </cell>
        </row>
        <row r="203">
          <cell r="U203" t="str">
            <v>Djougou</v>
          </cell>
        </row>
        <row r="204">
          <cell r="U204" t="str">
            <v>Djougou</v>
          </cell>
        </row>
        <row r="205">
          <cell r="U205" t="str">
            <v>Kerou</v>
          </cell>
        </row>
        <row r="206">
          <cell r="U206" t="str">
            <v>Kerou</v>
          </cell>
        </row>
        <row r="207">
          <cell r="U207" t="str">
            <v>Kerou</v>
          </cell>
        </row>
        <row r="208">
          <cell r="U208" t="str">
            <v>Kerou</v>
          </cell>
        </row>
        <row r="209">
          <cell r="U209" t="str">
            <v>Kerou</v>
          </cell>
        </row>
        <row r="210">
          <cell r="U210" t="str">
            <v>Kerou</v>
          </cell>
        </row>
        <row r="211">
          <cell r="U211" t="str">
            <v>Kerou</v>
          </cell>
        </row>
        <row r="212">
          <cell r="U212" t="str">
            <v>Kerou</v>
          </cell>
        </row>
        <row r="213">
          <cell r="U213" t="str">
            <v>Kouandé</v>
          </cell>
        </row>
        <row r="214">
          <cell r="U214" t="str">
            <v>Kouandé</v>
          </cell>
        </row>
        <row r="215">
          <cell r="U215" t="str">
            <v>Kouandé</v>
          </cell>
        </row>
        <row r="216">
          <cell r="U216" t="str">
            <v>Kouandé</v>
          </cell>
        </row>
        <row r="217">
          <cell r="U217" t="str">
            <v>Kouandé</v>
          </cell>
        </row>
        <row r="218">
          <cell r="U218" t="str">
            <v>Kouandé</v>
          </cell>
        </row>
        <row r="219">
          <cell r="U219" t="str">
            <v>Kouandé</v>
          </cell>
        </row>
        <row r="220">
          <cell r="U220" t="str">
            <v>Kouandé</v>
          </cell>
        </row>
        <row r="221">
          <cell r="U221" t="str">
            <v>Kouandé</v>
          </cell>
        </row>
        <row r="222">
          <cell r="U222" t="str">
            <v>Matéri</v>
          </cell>
        </row>
        <row r="223">
          <cell r="U223" t="str">
            <v>Matéri</v>
          </cell>
        </row>
        <row r="224">
          <cell r="U224" t="str">
            <v>Matéri</v>
          </cell>
        </row>
        <row r="225">
          <cell r="U225" t="str">
            <v>Matéri</v>
          </cell>
        </row>
        <row r="226">
          <cell r="U226" t="str">
            <v>Matéri</v>
          </cell>
        </row>
        <row r="227">
          <cell r="U227" t="str">
            <v>Matéri</v>
          </cell>
        </row>
        <row r="228">
          <cell r="U228" t="str">
            <v>Matéri</v>
          </cell>
        </row>
        <row r="229">
          <cell r="U229" t="str">
            <v>Matéri</v>
          </cell>
        </row>
        <row r="230">
          <cell r="U230" t="str">
            <v>Matéri</v>
          </cell>
        </row>
        <row r="231">
          <cell r="U231" t="str">
            <v>Matéri</v>
          </cell>
        </row>
        <row r="232">
          <cell r="U232" t="str">
            <v>Matéri</v>
          </cell>
        </row>
        <row r="233">
          <cell r="U233" t="str">
            <v>Matéri</v>
          </cell>
        </row>
        <row r="234">
          <cell r="U234" t="str">
            <v>Matéri</v>
          </cell>
        </row>
        <row r="235">
          <cell r="U235" t="str">
            <v>Matéri</v>
          </cell>
        </row>
        <row r="236">
          <cell r="U236" t="str">
            <v>Matéri</v>
          </cell>
        </row>
        <row r="237">
          <cell r="U237" t="str">
            <v>Natitingou</v>
          </cell>
        </row>
        <row r="238">
          <cell r="U238" t="str">
            <v>Natitingou</v>
          </cell>
        </row>
        <row r="239">
          <cell r="U239" t="str">
            <v>Natitingou</v>
          </cell>
        </row>
        <row r="240">
          <cell r="U240" t="str">
            <v>Natitingou</v>
          </cell>
        </row>
        <row r="241">
          <cell r="U241" t="str">
            <v>Natitingou</v>
          </cell>
        </row>
        <row r="242">
          <cell r="U242" t="str">
            <v>Natitingou</v>
          </cell>
        </row>
        <row r="243">
          <cell r="U243" t="str">
            <v>Natitingou</v>
          </cell>
        </row>
        <row r="244">
          <cell r="U244" t="str">
            <v>Natitingou</v>
          </cell>
        </row>
        <row r="245">
          <cell r="U245" t="str">
            <v>Natitingou</v>
          </cell>
        </row>
        <row r="246">
          <cell r="U246" t="str">
            <v>Natitingou</v>
          </cell>
        </row>
        <row r="247">
          <cell r="U247" t="str">
            <v>Natitingou</v>
          </cell>
        </row>
        <row r="248">
          <cell r="U248" t="str">
            <v>Natitingou</v>
          </cell>
        </row>
        <row r="249">
          <cell r="U249" t="str">
            <v>Natitingou</v>
          </cell>
        </row>
        <row r="250">
          <cell r="U250" t="str">
            <v>Natitingou</v>
          </cell>
        </row>
        <row r="251">
          <cell r="U251" t="str">
            <v>Ouaké</v>
          </cell>
        </row>
        <row r="252">
          <cell r="U252" t="str">
            <v>Ouaké</v>
          </cell>
        </row>
        <row r="253">
          <cell r="U253" t="str">
            <v>Ouaké</v>
          </cell>
        </row>
        <row r="254">
          <cell r="U254" t="str">
            <v>Ouaké</v>
          </cell>
        </row>
        <row r="255">
          <cell r="U255" t="str">
            <v>Ouaké</v>
          </cell>
        </row>
        <row r="256">
          <cell r="U256" t="str">
            <v>Ouaké</v>
          </cell>
        </row>
        <row r="257">
          <cell r="U257" t="str">
            <v>Ouaké</v>
          </cell>
        </row>
        <row r="258">
          <cell r="U258" t="str">
            <v>Ouaké</v>
          </cell>
        </row>
        <row r="259">
          <cell r="U259" t="str">
            <v>Pehunco</v>
          </cell>
        </row>
        <row r="260">
          <cell r="U260" t="str">
            <v>Pehunco</v>
          </cell>
        </row>
        <row r="261">
          <cell r="U261" t="str">
            <v>Pehunco</v>
          </cell>
        </row>
        <row r="262">
          <cell r="U262" t="str">
            <v>Pehunco</v>
          </cell>
        </row>
        <row r="263">
          <cell r="U263" t="str">
            <v>Pehunco</v>
          </cell>
        </row>
        <row r="264">
          <cell r="U264" t="str">
            <v>Pehunco</v>
          </cell>
        </row>
        <row r="265">
          <cell r="U265" t="str">
            <v>Pehunco</v>
          </cell>
        </row>
        <row r="266">
          <cell r="U266" t="str">
            <v>Pehunco</v>
          </cell>
        </row>
        <row r="267">
          <cell r="U267" t="str">
            <v>Pehunco</v>
          </cell>
        </row>
        <row r="268">
          <cell r="U268" t="str">
            <v>Pehunco</v>
          </cell>
        </row>
        <row r="269">
          <cell r="U269" t="str">
            <v>Pehunco</v>
          </cell>
        </row>
        <row r="270">
          <cell r="U270" t="str">
            <v>Pehunco</v>
          </cell>
        </row>
        <row r="271">
          <cell r="U271" t="str">
            <v>Pehunco</v>
          </cell>
        </row>
        <row r="272">
          <cell r="U272" t="str">
            <v>Pehunco</v>
          </cell>
        </row>
        <row r="273">
          <cell r="U273" t="str">
            <v>Pehunco</v>
          </cell>
        </row>
        <row r="274">
          <cell r="U274" t="str">
            <v>Tanguiéta</v>
          </cell>
        </row>
        <row r="275">
          <cell r="U275" t="str">
            <v>Tanguiéta</v>
          </cell>
        </row>
        <row r="276">
          <cell r="U276" t="str">
            <v>Tanguiéta</v>
          </cell>
        </row>
        <row r="277">
          <cell r="U277" t="str">
            <v>Tanguiéta</v>
          </cell>
        </row>
        <row r="278">
          <cell r="U278" t="str">
            <v>Tanguiéta</v>
          </cell>
        </row>
        <row r="279">
          <cell r="U279" t="str">
            <v>Tanguiéta</v>
          </cell>
        </row>
        <row r="280">
          <cell r="U280" t="str">
            <v>Tanguiéta</v>
          </cell>
        </row>
        <row r="281">
          <cell r="U281" t="str">
            <v>Tanguiéta</v>
          </cell>
        </row>
        <row r="282">
          <cell r="U282" t="str">
            <v>Tanguiéta</v>
          </cell>
        </row>
        <row r="283">
          <cell r="U283" t="str">
            <v>Tanguiéta</v>
          </cell>
        </row>
        <row r="284">
          <cell r="U284" t="str">
            <v>Tanguiéta</v>
          </cell>
        </row>
        <row r="285">
          <cell r="U285" t="str">
            <v>Tanguiéta</v>
          </cell>
        </row>
        <row r="286">
          <cell r="U286" t="str">
            <v>Tanguiéta</v>
          </cell>
        </row>
        <row r="287">
          <cell r="U287" t="str">
            <v>Tanguiéta</v>
          </cell>
        </row>
        <row r="288">
          <cell r="U288" t="str">
            <v>Tanguiéta</v>
          </cell>
        </row>
        <row r="289">
          <cell r="U289" t="str">
            <v>Tanguiéta</v>
          </cell>
        </row>
        <row r="290">
          <cell r="U290" t="str">
            <v>Tanguiéta</v>
          </cell>
        </row>
        <row r="291">
          <cell r="U291" t="str">
            <v>Tanguiéta</v>
          </cell>
        </row>
        <row r="292">
          <cell r="U292" t="str">
            <v>Tanguiéta</v>
          </cell>
        </row>
        <row r="293">
          <cell r="U293" t="str">
            <v>Toucountouna</v>
          </cell>
        </row>
        <row r="294">
          <cell r="U294" t="str">
            <v>Toucountouna</v>
          </cell>
        </row>
        <row r="295">
          <cell r="U295" t="str">
            <v>Toucountouna</v>
          </cell>
        </row>
        <row r="296">
          <cell r="U296" t="str">
            <v>Toucountouna</v>
          </cell>
        </row>
        <row r="297">
          <cell r="U297" t="str">
            <v>Toucountouna</v>
          </cell>
        </row>
        <row r="298">
          <cell r="U298" t="str">
            <v>Toucountouna</v>
          </cell>
        </row>
        <row r="299">
          <cell r="U299" t="str">
            <v>Toucountouna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B6" t="str">
            <v>Riz</v>
          </cell>
        </row>
      </sheetData>
      <sheetData sheetId="10"/>
      <sheetData sheetId="11"/>
      <sheetData sheetId="12"/>
      <sheetData sheetId="13"/>
      <sheetData sheetId="14"/>
      <sheetData sheetId="15">
        <row r="13">
          <cell r="A13" t="str">
            <v>Bassila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Proj"/>
      <sheetName val="Organ"/>
      <sheetName val="Risques Prob"/>
      <sheetName val="COPIL"/>
      <sheetName val="RH"/>
      <sheetName val="Grille"/>
      <sheetName val="MSE"/>
      <sheetName val="Narr"/>
      <sheetName val="Audit_PA"/>
      <sheetName val="Plan Opér."/>
      <sheetName val="Dépenses &gt; 25000 €"/>
      <sheetName val="Plan décaissement CSub"/>
      <sheetName val="Subsides"/>
      <sheetName val="Synthèse"/>
      <sheetName val="MP"/>
      <sheetName val="Plan Fin"/>
      <sheetName val="POP"/>
      <sheetName val="Suivi Plan Fin"/>
      <sheetName val="2016"/>
      <sheetName val="Q1"/>
      <sheetName val="Q2"/>
      <sheetName val="Feuil3"/>
      <sheetName val="Feuil1"/>
    </sheetNames>
    <sheetDataSet>
      <sheetData sheetId="0">
        <row r="3">
          <cell r="B3" t="str">
            <v>DAKMA</v>
          </cell>
        </row>
        <row r="4">
          <cell r="B4" t="str">
            <v>GIN1600411</v>
          </cell>
        </row>
        <row r="21">
          <cell r="B21" t="str">
            <v>Q1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_Approbation (2)"/>
      <sheetName val="Liste des MIP Acceptés"/>
      <sheetName val="Liste des MIP en cours"/>
      <sheetName val="MIP Production"/>
      <sheetName val="MIP Transformation"/>
      <sheetName val="MIP Commercialisation"/>
      <sheetName val="Synthèse_Approbation"/>
      <sheetName val="Synthèse_MIP_En_Cours"/>
    </sheetNames>
    <sheetDataSet>
      <sheetData sheetId="0"/>
      <sheetData sheetId="1">
        <row r="225">
          <cell r="B225" t="str">
            <v>Atacora</v>
          </cell>
        </row>
        <row r="226">
          <cell r="B226" t="str">
            <v>Donga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BD_AE_AF"/>
      <sheetName val="Listes"/>
      <sheetName val="AE et AF"/>
      <sheetName val="Synthèse"/>
      <sheetName val="Synthése Cotonou"/>
      <sheetName val="Lists"/>
      <sheetName val="Feuil1"/>
    </sheetNames>
    <sheetDataSet>
      <sheetData sheetId="0"/>
      <sheetData sheetId="1">
        <row r="6">
          <cell r="BK6" t="str">
            <v>AE/004/URCooPMA/2011</v>
          </cell>
        </row>
        <row r="7">
          <cell r="BK7" t="str">
            <v>AE/009/URCooPMA/2011</v>
          </cell>
        </row>
        <row r="8">
          <cell r="BK8" t="str">
            <v>AE/010/URCooPMA/2011</v>
          </cell>
        </row>
        <row r="9">
          <cell r="BK9" t="str">
            <v>AE/013/URCooPMA/2011</v>
          </cell>
        </row>
        <row r="10">
          <cell r="BK10" t="str">
            <v>AE/022/URCooPMA/2012</v>
          </cell>
        </row>
        <row r="11">
          <cell r="BK11" t="str">
            <v>AE/032/URCooPMA/2013</v>
          </cell>
        </row>
        <row r="12">
          <cell r="BK12" t="str">
            <v>AE/033/URCooPMA/2013</v>
          </cell>
        </row>
        <row r="13">
          <cell r="BK13" t="str">
            <v>AE/039/URCooPMA/2013</v>
          </cell>
        </row>
        <row r="14">
          <cell r="BK14" t="str">
            <v>AE/042/URCooPMA/2013</v>
          </cell>
        </row>
        <row r="15">
          <cell r="BK15" t="str">
            <v>AE/046/URCooPMA/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FICATION Q1 011"/>
      <sheetName val="COUT"/>
      <sheetName val="DEPLACEMENT"/>
      <sheetName val="Feuil1"/>
    </sheetNames>
    <sheetDataSet>
      <sheetData sheetId="0" refreshError="1"/>
      <sheetData sheetId="1" refreshError="1"/>
      <sheetData sheetId="2" refreshError="1">
        <row r="19">
          <cell r="E19">
            <v>11052.461538461539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zoomScale="90" zoomScaleNormal="9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F21" sqref="F21"/>
    </sheetView>
  </sheetViews>
  <sheetFormatPr defaultColWidth="9.140625" defaultRowHeight="15" x14ac:dyDescent="0.25"/>
  <cols>
    <col min="1" max="1" width="9.140625" style="80"/>
    <col min="2" max="2" width="4.42578125" style="80" customWidth="1"/>
    <col min="3" max="3" width="17.140625" style="80" customWidth="1"/>
    <col min="4" max="4" width="24.42578125" style="80" customWidth="1"/>
    <col min="5" max="5" width="38.7109375" style="80" customWidth="1"/>
    <col min="6" max="6" width="32.28515625" style="80" customWidth="1"/>
    <col min="7" max="7" width="11.85546875" style="80" customWidth="1"/>
    <col min="8" max="8" width="14.140625" style="80" customWidth="1"/>
    <col min="9" max="10" width="11.5703125" style="80" customWidth="1"/>
    <col min="11" max="12" width="14.140625" style="80" customWidth="1"/>
    <col min="13" max="13" width="16.140625" style="80" customWidth="1"/>
    <col min="14" max="14" width="19" style="80" customWidth="1"/>
    <col min="15" max="15" width="11.85546875" style="80" customWidth="1"/>
    <col min="16" max="16" width="18" style="80" customWidth="1"/>
    <col min="17" max="16384" width="9.140625" style="80"/>
  </cols>
  <sheetData>
    <row r="1" spans="1:16" ht="57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</row>
    <row r="2" spans="1:16" ht="16.5" customHeight="1" x14ac:dyDescent="0.25">
      <c r="A2" s="7"/>
      <c r="B2" s="8"/>
      <c r="C2" s="8"/>
      <c r="D2" s="9"/>
      <c r="E2" s="8"/>
      <c r="F2" s="8"/>
      <c r="G2" s="111" t="s">
        <v>16</v>
      </c>
      <c r="H2" s="112"/>
      <c r="I2" s="113" t="s">
        <v>17</v>
      </c>
      <c r="J2" s="113"/>
      <c r="K2" s="114"/>
      <c r="L2" s="10">
        <v>1.18</v>
      </c>
      <c r="M2" s="115" t="s">
        <v>18</v>
      </c>
      <c r="N2" s="116"/>
      <c r="O2" s="11"/>
      <c r="P2" s="12"/>
    </row>
    <row r="3" spans="1:16" ht="117.75" customHeight="1" x14ac:dyDescent="0.25">
      <c r="A3" s="13" t="s">
        <v>19</v>
      </c>
      <c r="B3" s="14">
        <v>1</v>
      </c>
      <c r="C3" s="14" t="s">
        <v>20</v>
      </c>
      <c r="D3" s="15" t="s">
        <v>21</v>
      </c>
      <c r="E3" s="16" t="s">
        <v>22</v>
      </c>
      <c r="F3" s="17" t="s">
        <v>23</v>
      </c>
      <c r="G3" s="14">
        <v>36.200000000000003</v>
      </c>
      <c r="H3" s="18">
        <v>216872</v>
      </c>
      <c r="I3" s="19">
        <v>35.74</v>
      </c>
      <c r="J3" s="14" t="s">
        <v>24</v>
      </c>
      <c r="K3" s="20">
        <v>162712</v>
      </c>
      <c r="L3" s="20">
        <f>L$2*K3</f>
        <v>192000.16</v>
      </c>
      <c r="M3" s="21">
        <v>150650.35172000001</v>
      </c>
      <c r="N3" s="21">
        <f>M3*1.18</f>
        <v>177767.4150296</v>
      </c>
      <c r="O3" s="22" t="s">
        <v>25</v>
      </c>
      <c r="P3" s="23" t="s">
        <v>26</v>
      </c>
    </row>
    <row r="4" spans="1:16" ht="78" customHeight="1" x14ac:dyDescent="0.25">
      <c r="A4" s="24"/>
      <c r="B4" s="14">
        <v>2</v>
      </c>
      <c r="C4" s="14" t="s">
        <v>27</v>
      </c>
      <c r="D4" s="25" t="s">
        <v>28</v>
      </c>
      <c r="E4" s="17" t="s">
        <v>29</v>
      </c>
      <c r="F4" s="26" t="s">
        <v>30</v>
      </c>
      <c r="G4" s="14">
        <v>16</v>
      </c>
      <c r="H4" s="18">
        <v>73103</v>
      </c>
      <c r="I4" s="19">
        <v>12.5</v>
      </c>
      <c r="J4" s="14" t="s">
        <v>24</v>
      </c>
      <c r="K4" s="20">
        <v>61828</v>
      </c>
      <c r="L4" s="20">
        <f>L$2*K4</f>
        <v>72957.039999999994</v>
      </c>
      <c r="M4" s="27">
        <v>61828</v>
      </c>
      <c r="N4" s="28">
        <f>M4*1.18</f>
        <v>72957.039999999994</v>
      </c>
      <c r="O4" s="29"/>
      <c r="P4" s="30" t="s">
        <v>31</v>
      </c>
    </row>
    <row r="5" spans="1:16" ht="25.5" customHeight="1" x14ac:dyDescent="0.25">
      <c r="A5" s="31"/>
      <c r="B5" s="14"/>
      <c r="C5" s="32"/>
      <c r="D5" s="33"/>
      <c r="E5" s="34" t="s">
        <v>32</v>
      </c>
      <c r="F5" s="35"/>
      <c r="G5" s="36">
        <f>SUM(G3:G4)</f>
        <v>52.2</v>
      </c>
      <c r="H5" s="37">
        <f>SUM(H3:H4)</f>
        <v>289975</v>
      </c>
      <c r="I5" s="36">
        <f>SUM(I3:I4)</f>
        <v>48.24</v>
      </c>
      <c r="J5" s="38"/>
      <c r="K5" s="39">
        <f>SUM(K3:K4)</f>
        <v>224540</v>
      </c>
      <c r="L5" s="39">
        <f>SUM(L3:L4)</f>
        <v>264957.2</v>
      </c>
      <c r="M5" s="39">
        <f>SUM(M3:M4)</f>
        <v>212478.35172000001</v>
      </c>
      <c r="N5" s="39">
        <f>SUM(N3:N4)</f>
        <v>250724.45502960001</v>
      </c>
      <c r="O5" s="40"/>
      <c r="P5" s="41"/>
    </row>
    <row r="6" spans="1:16" ht="108.75" customHeight="1" x14ac:dyDescent="0.25">
      <c r="A6" s="42"/>
      <c r="B6" s="14">
        <v>3</v>
      </c>
      <c r="C6" s="32" t="s">
        <v>33</v>
      </c>
      <c r="D6" s="25" t="s">
        <v>28</v>
      </c>
      <c r="E6" s="16" t="s">
        <v>34</v>
      </c>
      <c r="F6" s="17" t="s">
        <v>35</v>
      </c>
      <c r="G6" s="14">
        <v>21.44</v>
      </c>
      <c r="H6" s="18">
        <v>114610</v>
      </c>
      <c r="I6" s="19">
        <v>14.25</v>
      </c>
      <c r="J6" s="14" t="s">
        <v>36</v>
      </c>
      <c r="K6" s="20">
        <f>'[16]Coûts sites choisis'!$R$3</f>
        <v>154409</v>
      </c>
      <c r="L6" s="20">
        <f>L$2*K6</f>
        <v>182202.62</v>
      </c>
      <c r="M6" s="21">
        <v>182915</v>
      </c>
      <c r="N6" s="21">
        <f>M6*1.18</f>
        <v>215839.69999999998</v>
      </c>
      <c r="O6" s="32"/>
      <c r="P6" s="43"/>
    </row>
    <row r="7" spans="1:16" ht="160.5" customHeight="1" x14ac:dyDescent="0.25">
      <c r="A7" s="44" t="s">
        <v>37</v>
      </c>
      <c r="B7" s="14">
        <v>4</v>
      </c>
      <c r="C7" s="32" t="s">
        <v>38</v>
      </c>
      <c r="D7" s="17" t="s">
        <v>39</v>
      </c>
      <c r="E7" s="17" t="s">
        <v>40</v>
      </c>
      <c r="F7" s="17" t="s">
        <v>41</v>
      </c>
      <c r="G7" s="14">
        <v>22</v>
      </c>
      <c r="H7" s="18">
        <v>134300</v>
      </c>
      <c r="I7" s="19">
        <v>4</v>
      </c>
      <c r="J7" s="14" t="s">
        <v>42</v>
      </c>
      <c r="K7" s="20">
        <f>'[16]Coûts sites choisis'!$R$7</f>
        <v>52499</v>
      </c>
      <c r="L7" s="20">
        <f>L$2*K7</f>
        <v>61948.82</v>
      </c>
      <c r="M7" s="21">
        <v>72980</v>
      </c>
      <c r="N7" s="21">
        <f>M7*1.18</f>
        <v>86116.4</v>
      </c>
      <c r="O7" s="40" t="s">
        <v>43</v>
      </c>
      <c r="P7" s="23" t="s">
        <v>44</v>
      </c>
    </row>
    <row r="8" spans="1:16" ht="51" x14ac:dyDescent="0.25">
      <c r="A8" s="45"/>
      <c r="B8" s="14">
        <v>5</v>
      </c>
      <c r="C8" s="32" t="s">
        <v>45</v>
      </c>
      <c r="D8" s="46"/>
      <c r="E8" s="16" t="s">
        <v>46</v>
      </c>
      <c r="F8" s="17" t="s">
        <v>47</v>
      </c>
      <c r="G8" s="14">
        <v>10</v>
      </c>
      <c r="H8" s="18">
        <v>62500</v>
      </c>
      <c r="I8" s="19">
        <v>8.1199999999999992</v>
      </c>
      <c r="J8" s="14" t="s">
        <v>48</v>
      </c>
      <c r="K8" s="20">
        <f>'[16]Coûts sites choisis'!$R$8</f>
        <v>74207</v>
      </c>
      <c r="L8" s="20">
        <f>L$2*K8</f>
        <v>87564.26</v>
      </c>
      <c r="M8" s="21">
        <v>76004</v>
      </c>
      <c r="N8" s="21">
        <f>M8*1.18</f>
        <v>89684.72</v>
      </c>
      <c r="O8" s="29"/>
      <c r="P8" s="30"/>
    </row>
    <row r="9" spans="1:16" ht="24.75" customHeight="1" x14ac:dyDescent="0.25">
      <c r="A9" s="31"/>
      <c r="B9" s="14"/>
      <c r="C9" s="32"/>
      <c r="D9" s="46"/>
      <c r="E9" s="34" t="s">
        <v>32</v>
      </c>
      <c r="F9" s="35"/>
      <c r="G9" s="36">
        <f>SUM(G6:G8)</f>
        <v>53.44</v>
      </c>
      <c r="H9" s="37">
        <f>SUM(H6:H8)</f>
        <v>311410</v>
      </c>
      <c r="I9" s="36">
        <f>SUM(I6:I8)</f>
        <v>26.369999999999997</v>
      </c>
      <c r="J9" s="38"/>
      <c r="K9" s="39">
        <f>SUM(K6:K8)</f>
        <v>281115</v>
      </c>
      <c r="L9" s="39">
        <f>SUM(L6:L8)</f>
        <v>331715.7</v>
      </c>
      <c r="M9" s="39">
        <f>SUM(M6:M8)</f>
        <v>331899</v>
      </c>
      <c r="N9" s="39">
        <f>SUM(N6:N8)</f>
        <v>391640.81999999995</v>
      </c>
      <c r="O9" s="14"/>
      <c r="P9" s="47"/>
    </row>
    <row r="10" spans="1:16" ht="147.75" customHeight="1" x14ac:dyDescent="0.25">
      <c r="A10" s="48" t="s">
        <v>49</v>
      </c>
      <c r="B10" s="14">
        <v>6</v>
      </c>
      <c r="C10" s="14" t="s">
        <v>50</v>
      </c>
      <c r="D10" s="16" t="s">
        <v>51</v>
      </c>
      <c r="E10" s="17" t="s">
        <v>52</v>
      </c>
      <c r="F10" s="17" t="s">
        <v>53</v>
      </c>
      <c r="G10" s="14">
        <v>26</v>
      </c>
      <c r="H10" s="18">
        <v>92231</v>
      </c>
      <c r="I10" s="19">
        <v>22.4</v>
      </c>
      <c r="J10" s="14" t="s">
        <v>24</v>
      </c>
      <c r="K10" s="20">
        <v>127160.72619356211</v>
      </c>
      <c r="L10" s="20">
        <f>L$2*K10</f>
        <v>150049.65690840327</v>
      </c>
      <c r="M10" s="49">
        <v>122753.81</v>
      </c>
      <c r="N10" s="21">
        <f>M10*1.18</f>
        <v>144849.49579999998</v>
      </c>
      <c r="O10" s="50" t="s">
        <v>25</v>
      </c>
      <c r="P10" s="117" t="s">
        <v>44</v>
      </c>
    </row>
    <row r="11" spans="1:16" ht="130.5" customHeight="1" x14ac:dyDescent="0.25">
      <c r="A11" s="51"/>
      <c r="B11" s="14">
        <v>7</v>
      </c>
      <c r="C11" s="14" t="s">
        <v>54</v>
      </c>
      <c r="D11" s="16" t="s">
        <v>55</v>
      </c>
      <c r="E11" s="17" t="s">
        <v>56</v>
      </c>
      <c r="F11" s="17" t="s">
        <v>57</v>
      </c>
      <c r="G11" s="14">
        <v>24</v>
      </c>
      <c r="H11" s="18">
        <v>136445</v>
      </c>
      <c r="I11" s="19">
        <v>29</v>
      </c>
      <c r="J11" s="14" t="s">
        <v>58</v>
      </c>
      <c r="K11" s="20">
        <v>123499.174743</v>
      </c>
      <c r="L11" s="20">
        <f>L$2*K11</f>
        <v>145729.02619673999</v>
      </c>
      <c r="M11" s="52">
        <v>120187.47</v>
      </c>
      <c r="N11" s="21">
        <f>M11*1.18</f>
        <v>141821.21460000001</v>
      </c>
      <c r="O11" s="53"/>
      <c r="P11" s="118"/>
    </row>
    <row r="12" spans="1:16" ht="25.5" customHeight="1" x14ac:dyDescent="0.25">
      <c r="A12" s="31"/>
      <c r="B12" s="14"/>
      <c r="C12" s="14"/>
      <c r="D12" s="46"/>
      <c r="E12" s="34" t="s">
        <v>32</v>
      </c>
      <c r="F12" s="35"/>
      <c r="G12" s="36">
        <f>SUM(G10:G11)</f>
        <v>50</v>
      </c>
      <c r="H12" s="37">
        <f>SUM(H10:H11)</f>
        <v>228676</v>
      </c>
      <c r="I12" s="36">
        <f>SUM(I10:I11)</f>
        <v>51.4</v>
      </c>
      <c r="J12" s="14"/>
      <c r="K12" s="39">
        <f>SUM(K10:K11)</f>
        <v>250659.9009365621</v>
      </c>
      <c r="L12" s="39">
        <f>SUM(L10:L11)</f>
        <v>295778.68310514325</v>
      </c>
      <c r="M12" s="54">
        <f>SUM(M10:M11)</f>
        <v>242941.28</v>
      </c>
      <c r="N12" s="55">
        <f>SUM(N10:N11)</f>
        <v>286670.71039999998</v>
      </c>
      <c r="O12" s="14"/>
      <c r="P12" s="47"/>
    </row>
    <row r="13" spans="1:16" ht="112.5" customHeight="1" x14ac:dyDescent="0.25">
      <c r="A13" s="56" t="s">
        <v>59</v>
      </c>
      <c r="B13" s="29">
        <v>8</v>
      </c>
      <c r="C13" s="29" t="s">
        <v>60</v>
      </c>
      <c r="D13" s="46" t="s">
        <v>61</v>
      </c>
      <c r="E13" s="46" t="s">
        <v>62</v>
      </c>
      <c r="F13" s="46" t="s">
        <v>63</v>
      </c>
      <c r="G13" s="14">
        <v>6</v>
      </c>
      <c r="H13" s="18">
        <v>90276</v>
      </c>
      <c r="I13" s="57">
        <v>6</v>
      </c>
      <c r="J13" s="29" t="s">
        <v>42</v>
      </c>
      <c r="K13" s="20">
        <v>93265.53</v>
      </c>
      <c r="L13" s="20">
        <f>L$2*K13</f>
        <v>110053.32539999999</v>
      </c>
      <c r="M13" s="58">
        <v>85889.17</v>
      </c>
      <c r="N13" s="59">
        <f>M13*1.18</f>
        <v>101349.22059999999</v>
      </c>
      <c r="O13" s="8"/>
      <c r="P13" s="41"/>
    </row>
    <row r="14" spans="1:16" ht="25.5" customHeight="1" x14ac:dyDescent="0.25">
      <c r="A14" s="31"/>
      <c r="B14" s="14"/>
      <c r="C14" s="14"/>
      <c r="D14" s="46"/>
      <c r="E14" s="34" t="s">
        <v>32</v>
      </c>
      <c r="F14" s="35"/>
      <c r="G14" s="36">
        <f>SUM(G13)</f>
        <v>6</v>
      </c>
      <c r="H14" s="37">
        <f>SUM(H13)</f>
        <v>90276</v>
      </c>
      <c r="I14" s="60">
        <f>SUM(I13)</f>
        <v>6</v>
      </c>
      <c r="J14" s="14"/>
      <c r="K14" s="39">
        <f>SUM(K13)</f>
        <v>93265.53</v>
      </c>
      <c r="L14" s="39">
        <f>SUM(L13)</f>
        <v>110053.32539999999</v>
      </c>
      <c r="M14" s="55">
        <f>SUM(M13)</f>
        <v>85889.17</v>
      </c>
      <c r="N14" s="55">
        <f>SUM(N13)</f>
        <v>101349.22059999999</v>
      </c>
      <c r="O14" s="14"/>
      <c r="P14" s="47"/>
    </row>
    <row r="15" spans="1:16" ht="88.5" customHeight="1" x14ac:dyDescent="0.25">
      <c r="A15" s="61"/>
      <c r="B15" s="14">
        <v>9</v>
      </c>
      <c r="C15" s="32" t="s">
        <v>64</v>
      </c>
      <c r="D15" s="25" t="s">
        <v>65</v>
      </c>
      <c r="E15" s="62" t="s">
        <v>66</v>
      </c>
      <c r="F15" s="25" t="s">
        <v>67</v>
      </c>
      <c r="G15" s="32">
        <v>5.6</v>
      </c>
      <c r="H15" s="18">
        <v>35772</v>
      </c>
      <c r="I15" s="19">
        <v>6</v>
      </c>
      <c r="J15" s="32" t="s">
        <v>24</v>
      </c>
      <c r="K15" s="21">
        <v>56335.4</v>
      </c>
      <c r="L15" s="20">
        <f>L$2*K15</f>
        <v>66475.771999999997</v>
      </c>
      <c r="M15" s="21">
        <v>56335.4</v>
      </c>
      <c r="N15" s="21">
        <v>56335.4</v>
      </c>
      <c r="O15" s="32"/>
      <c r="P15" s="63" t="s">
        <v>68</v>
      </c>
    </row>
    <row r="16" spans="1:16" ht="24" customHeight="1" x14ac:dyDescent="0.25">
      <c r="A16" s="61"/>
      <c r="B16" s="14"/>
      <c r="C16" s="32"/>
      <c r="D16" s="25"/>
      <c r="E16" s="34" t="s">
        <v>32</v>
      </c>
      <c r="F16" s="25"/>
      <c r="G16" s="36">
        <f>SUM(G15)</f>
        <v>5.6</v>
      </c>
      <c r="H16" s="37">
        <f>SUM(H15)</f>
        <v>35772</v>
      </c>
      <c r="I16" s="36">
        <f>SUM(I15)</f>
        <v>6</v>
      </c>
      <c r="J16" s="64"/>
      <c r="K16" s="65">
        <f>K15</f>
        <v>56335.4</v>
      </c>
      <c r="L16" s="65">
        <f>L15</f>
        <v>66475.771999999997</v>
      </c>
      <c r="M16" s="66">
        <f>M15</f>
        <v>56335.4</v>
      </c>
      <c r="N16" s="66">
        <f>N15</f>
        <v>56335.4</v>
      </c>
      <c r="O16" s="32"/>
      <c r="P16" s="67"/>
    </row>
    <row r="17" spans="1:20" s="6" customFormat="1" ht="24" customHeight="1" x14ac:dyDescent="0.25">
      <c r="A17" s="61"/>
      <c r="B17" s="14"/>
      <c r="C17" s="14"/>
      <c r="D17" s="17"/>
      <c r="E17" s="34" t="s">
        <v>69</v>
      </c>
      <c r="F17" s="17"/>
      <c r="G17" s="36">
        <f>SUM(G16,G14,G12,G9,G5)</f>
        <v>167.24</v>
      </c>
      <c r="H17" s="37">
        <f>SUM(H16,H14,H12,H9,H5)</f>
        <v>956109</v>
      </c>
      <c r="I17" s="36">
        <f>SUM(I16,I14,I12,I9,I5)</f>
        <v>138.01</v>
      </c>
      <c r="J17" s="38"/>
      <c r="K17" s="39">
        <f>SUM(K14,K12,K9,K5,K16)</f>
        <v>905915.83093656215</v>
      </c>
      <c r="L17" s="39">
        <f t="shared" ref="L17:M17" si="0">SUM(L14,L12,L9,L5,L16)</f>
        <v>1068980.680505143</v>
      </c>
      <c r="M17" s="55">
        <f t="shared" si="0"/>
        <v>929543.20172000001</v>
      </c>
      <c r="N17" s="55">
        <f>SUM(N14,N12,N9,N5,N16)</f>
        <v>1086720.6060295999</v>
      </c>
      <c r="O17" s="14"/>
      <c r="P17" s="67"/>
    </row>
    <row r="18" spans="1:20" s="6" customFormat="1" ht="24" customHeight="1" x14ac:dyDescent="0.25">
      <c r="A18" s="68"/>
      <c r="B18" s="69"/>
      <c r="C18" s="119" t="s">
        <v>70</v>
      </c>
      <c r="D18" s="119"/>
      <c r="E18" s="70"/>
      <c r="F18" s="70"/>
      <c r="G18" s="70"/>
      <c r="H18" s="69"/>
      <c r="I18" s="69"/>
      <c r="J18" s="69"/>
      <c r="K18" s="71"/>
      <c r="L18" s="106">
        <v>1.18</v>
      </c>
      <c r="M18" s="71"/>
      <c r="N18" s="71"/>
      <c r="O18" s="72"/>
      <c r="P18" s="73"/>
      <c r="Q18" s="74"/>
      <c r="R18" s="74"/>
      <c r="S18" s="74"/>
      <c r="T18" s="74"/>
    </row>
    <row r="19" spans="1:20" ht="78" customHeight="1" x14ac:dyDescent="0.25">
      <c r="A19" s="120" t="s">
        <v>72</v>
      </c>
      <c r="B19" s="75">
        <v>1</v>
      </c>
      <c r="C19" s="76" t="s">
        <v>73</v>
      </c>
      <c r="D19" s="17" t="s">
        <v>74</v>
      </c>
      <c r="E19" s="77"/>
      <c r="F19" s="17"/>
      <c r="G19" s="78" t="s">
        <v>75</v>
      </c>
      <c r="H19" s="123">
        <v>219300</v>
      </c>
      <c r="I19" s="107"/>
      <c r="J19" s="108"/>
      <c r="K19" s="109"/>
      <c r="L19" s="109"/>
      <c r="M19" s="110">
        <f>508474750/10000</f>
        <v>50847.474999999999</v>
      </c>
      <c r="N19" s="110">
        <f>M19*L18</f>
        <v>60000.020499999999</v>
      </c>
      <c r="O19" s="129" t="s">
        <v>103</v>
      </c>
      <c r="P19" s="79"/>
    </row>
    <row r="20" spans="1:20" ht="85.5" customHeight="1" x14ac:dyDescent="0.25">
      <c r="A20" s="121"/>
      <c r="B20" s="75">
        <v>2</v>
      </c>
      <c r="C20" s="81" t="s">
        <v>76</v>
      </c>
      <c r="D20" s="17" t="s">
        <v>77</v>
      </c>
      <c r="E20" s="77"/>
      <c r="F20" s="17"/>
      <c r="G20" s="78" t="s">
        <v>78</v>
      </c>
      <c r="H20" s="124"/>
      <c r="I20" s="36"/>
      <c r="J20" s="38"/>
      <c r="K20" s="39"/>
      <c r="L20" s="39"/>
      <c r="M20" s="110">
        <f>1101976461/10000</f>
        <v>110197.6461</v>
      </c>
      <c r="N20" s="110">
        <f>M20*L18</f>
        <v>130033.222398</v>
      </c>
      <c r="O20" s="127"/>
      <c r="P20" s="79"/>
    </row>
    <row r="21" spans="1:20" ht="81.75" customHeight="1" x14ac:dyDescent="0.25">
      <c r="A21" s="122"/>
      <c r="B21" s="75">
        <v>3</v>
      </c>
      <c r="C21" s="81" t="s">
        <v>79</v>
      </c>
      <c r="D21" s="17" t="s">
        <v>74</v>
      </c>
      <c r="E21" s="77"/>
      <c r="F21" s="17"/>
      <c r="G21" s="78" t="s">
        <v>80</v>
      </c>
      <c r="H21" s="125"/>
      <c r="I21" s="36"/>
      <c r="J21" s="38"/>
      <c r="K21" s="39"/>
      <c r="L21" s="39"/>
      <c r="M21" s="110">
        <f>162880000/10000</f>
        <v>16288</v>
      </c>
      <c r="N21" s="110">
        <f>M21*L18</f>
        <v>19219.84</v>
      </c>
      <c r="O21" s="128"/>
      <c r="P21" s="79"/>
    </row>
    <row r="22" spans="1:20" ht="21" customHeight="1" x14ac:dyDescent="0.25">
      <c r="A22" s="61"/>
      <c r="B22" s="14"/>
      <c r="C22" s="14"/>
      <c r="D22" s="17"/>
      <c r="E22" s="34" t="s">
        <v>104</v>
      </c>
      <c r="F22" s="17"/>
      <c r="G22" s="36"/>
      <c r="H22" s="37">
        <f>H19</f>
        <v>219300</v>
      </c>
      <c r="I22" s="36"/>
      <c r="J22" s="38"/>
      <c r="K22" s="39">
        <f>SUM(K19:K21)</f>
        <v>0</v>
      </c>
      <c r="L22" s="39">
        <f>SUM(L19:L21)</f>
        <v>0</v>
      </c>
      <c r="M22" s="39">
        <f t="shared" ref="M22:N22" si="1">SUM(M19:M21)</f>
        <v>177333.12109999999</v>
      </c>
      <c r="N22" s="39">
        <f t="shared" si="1"/>
        <v>209253.08289799999</v>
      </c>
      <c r="O22" s="14"/>
      <c r="P22" s="67"/>
    </row>
    <row r="23" spans="1:20" ht="25.5" customHeight="1" x14ac:dyDescent="0.25">
      <c r="A23" s="82"/>
      <c r="B23" s="83"/>
      <c r="C23" s="84" t="s">
        <v>81</v>
      </c>
      <c r="D23" s="85"/>
      <c r="E23" s="86"/>
      <c r="F23" s="86"/>
      <c r="G23" s="86"/>
      <c r="H23" s="83"/>
      <c r="I23" s="83" t="s">
        <v>71</v>
      </c>
      <c r="J23" s="83"/>
      <c r="K23" s="87"/>
      <c r="L23" s="87"/>
      <c r="M23" s="87"/>
      <c r="N23" s="87"/>
      <c r="O23" s="88"/>
      <c r="P23" s="89"/>
    </row>
    <row r="24" spans="1:20" ht="102" customHeight="1" x14ac:dyDescent="0.25">
      <c r="A24" s="90"/>
      <c r="B24" s="14">
        <v>1</v>
      </c>
      <c r="C24" s="17" t="s">
        <v>82</v>
      </c>
      <c r="D24" s="25" t="s">
        <v>83</v>
      </c>
      <c r="E24" s="91" t="s">
        <v>84</v>
      </c>
      <c r="F24" s="92" t="s">
        <v>85</v>
      </c>
      <c r="G24" s="17"/>
      <c r="H24" s="14"/>
      <c r="I24" s="14">
        <v>4.3</v>
      </c>
      <c r="J24" s="14"/>
      <c r="K24" s="20">
        <v>147000</v>
      </c>
      <c r="L24" s="20">
        <f>L$2*K24</f>
        <v>173460</v>
      </c>
      <c r="M24" s="14"/>
      <c r="N24" s="14"/>
      <c r="O24" s="93" t="s">
        <v>86</v>
      </c>
      <c r="P24" s="117" t="s">
        <v>87</v>
      </c>
    </row>
    <row r="25" spans="1:20" ht="75.75" customHeight="1" x14ac:dyDescent="0.25">
      <c r="A25" s="94" t="s">
        <v>88</v>
      </c>
      <c r="B25" s="14">
        <v>2</v>
      </c>
      <c r="C25" s="17" t="s">
        <v>89</v>
      </c>
      <c r="D25" s="25" t="s">
        <v>90</v>
      </c>
      <c r="E25" s="91" t="s">
        <v>91</v>
      </c>
      <c r="F25" s="92" t="s">
        <v>92</v>
      </c>
      <c r="G25" s="17"/>
      <c r="H25" s="14"/>
      <c r="I25" s="14">
        <v>8.1999999999999993</v>
      </c>
      <c r="J25" s="14"/>
      <c r="K25" s="20">
        <v>127690.4</v>
      </c>
      <c r="L25" s="20">
        <f>L$2*K25</f>
        <v>150674.67199999999</v>
      </c>
      <c r="M25" s="14"/>
      <c r="N25" s="14"/>
      <c r="O25" s="95" t="s">
        <v>93</v>
      </c>
      <c r="P25" s="126"/>
    </row>
    <row r="26" spans="1:20" ht="75.75" customHeight="1" x14ac:dyDescent="0.25">
      <c r="A26" s="94"/>
      <c r="B26" s="14">
        <v>4</v>
      </c>
      <c r="C26" s="17" t="s">
        <v>94</v>
      </c>
      <c r="D26" s="25" t="s">
        <v>90</v>
      </c>
      <c r="E26" s="91" t="s">
        <v>95</v>
      </c>
      <c r="F26" s="92" t="s">
        <v>96</v>
      </c>
      <c r="G26" s="17"/>
      <c r="H26" s="14"/>
      <c r="I26" s="14" t="s">
        <v>97</v>
      </c>
      <c r="J26" s="14"/>
      <c r="K26" s="20">
        <v>150000</v>
      </c>
      <c r="L26" s="20">
        <f t="shared" ref="L26:L27" si="2">L$2*K26</f>
        <v>177000</v>
      </c>
      <c r="M26" s="14"/>
      <c r="N26" s="14"/>
      <c r="O26" s="127" t="s">
        <v>98</v>
      </c>
      <c r="P26" s="126"/>
    </row>
    <row r="27" spans="1:20" ht="118.5" customHeight="1" x14ac:dyDescent="0.25">
      <c r="A27" s="96"/>
      <c r="B27" s="14">
        <v>3</v>
      </c>
      <c r="C27" s="17" t="s">
        <v>99</v>
      </c>
      <c r="D27" s="17" t="s">
        <v>100</v>
      </c>
      <c r="E27" s="91" t="s">
        <v>101</v>
      </c>
      <c r="F27" s="92" t="s">
        <v>102</v>
      </c>
      <c r="G27" s="17"/>
      <c r="H27" s="14"/>
      <c r="I27" s="14"/>
      <c r="J27" s="14"/>
      <c r="K27" s="20">
        <v>56412.5</v>
      </c>
      <c r="L27" s="20">
        <f t="shared" si="2"/>
        <v>66566.75</v>
      </c>
      <c r="M27" s="14"/>
      <c r="N27" s="14"/>
      <c r="O27" s="128"/>
      <c r="P27" s="118"/>
    </row>
    <row r="28" spans="1:20" ht="15.75" thickBot="1" x14ac:dyDescent="0.3">
      <c r="A28" s="97"/>
      <c r="B28" s="98"/>
      <c r="C28" s="98"/>
      <c r="D28" s="99"/>
      <c r="E28" s="100" t="s">
        <v>32</v>
      </c>
      <c r="F28" s="99"/>
      <c r="G28" s="101">
        <f>SUM(G24:G27)</f>
        <v>0</v>
      </c>
      <c r="H28" s="101">
        <f>SUM(H24:H27)</f>
        <v>0</v>
      </c>
      <c r="I28" s="101">
        <f>SUM(I27)</f>
        <v>0</v>
      </c>
      <c r="J28" s="102"/>
      <c r="K28" s="103">
        <f t="shared" ref="K28:N28" si="3">SUM(K24:K27)</f>
        <v>481102.9</v>
      </c>
      <c r="L28" s="103">
        <f t="shared" si="3"/>
        <v>567701.42200000002</v>
      </c>
      <c r="M28" s="101">
        <f t="shared" si="3"/>
        <v>0</v>
      </c>
      <c r="N28" s="101">
        <f t="shared" si="3"/>
        <v>0</v>
      </c>
      <c r="O28" s="98"/>
      <c r="P28" s="104"/>
    </row>
    <row r="29" spans="1:20" x14ac:dyDescent="0.25">
      <c r="B29" s="105"/>
    </row>
  </sheetData>
  <mergeCells count="10">
    <mergeCell ref="A19:A21"/>
    <mergeCell ref="H19:H21"/>
    <mergeCell ref="P24:P27"/>
    <mergeCell ref="O26:O27"/>
    <mergeCell ref="O19:O21"/>
    <mergeCell ref="G2:H2"/>
    <mergeCell ref="I2:K2"/>
    <mergeCell ref="M2:N2"/>
    <mergeCell ref="P10:P11"/>
    <mergeCell ref="C18:D18"/>
  </mergeCells>
  <pageMargins left="0.27559055118110237" right="0.19685039370078741" top="0.31496062992125984" bottom="0.23622047244094491" header="0.19685039370078741" footer="0.11811023622047245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Synthèse Marchés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Gerrit Johan BOSMAN</dc:creator>
  <cp:lastModifiedBy>Van Malderghem Anne - D1.1</cp:lastModifiedBy>
  <dcterms:created xsi:type="dcterms:W3CDTF">2018-02-24T15:24:11Z</dcterms:created>
  <dcterms:modified xsi:type="dcterms:W3CDTF">2019-03-04T15:51:30Z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07e0d99e-66cb-4835-bc0c-4b1293ca4aba</vt:lpwstr>
  </property>
  <property fmtid="{D5CDD505-2E9C-101B-9397-08002B2CF9AE}" pid="3" name="BE_ForeignAffairsClassification">
    <vt:lpwstr>Non classifié - Niet geclassificeerd</vt:lpwstr>
  </property>
  <property fmtid="{D5CDD505-2E9C-101B-9397-08002B2CF9AE}" pid="4" name="BE_ForeignAffairsMarkering">
    <vt:lpwstr>Markering inactief - Marquage inactif</vt:lpwstr>
  </property>
</Properties>
</file>