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jannick_violon_diplobel_fed_be/Documents/DATA/SHAREPOINT/01.Beleid/01.2021/OHCHR/"/>
    </mc:Choice>
  </mc:AlternateContent>
  <xr:revisionPtr revIDLastSave="0" documentId="8_{5BF45606-C767-41ED-B1D1-E728B36D3485}" xr6:coauthVersionLast="45" xr6:coauthVersionMax="45" xr10:uidLastSave="{00000000-0000-0000-0000-000000000000}"/>
  <bookViews>
    <workbookView xWindow="4710" yWindow="860" windowWidth="14340" windowHeight="7360" xr2:uid="{3D8604A0-EF6E-435C-AF8B-5780C64BE79C}"/>
  </bookViews>
  <sheets>
    <sheet name="Overzicht Vast-Vereff" sheetId="1" r:id="rId1"/>
    <sheet name="RSZ Bijdra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8" i="1" l="1"/>
  <c r="D18" i="1"/>
  <c r="C18" i="1"/>
  <c r="B18" i="1"/>
  <c r="E27" i="2"/>
  <c r="E26" i="2"/>
  <c r="E25" i="2"/>
  <c r="E24" i="2"/>
  <c r="E23" i="2"/>
  <c r="E22" i="2"/>
  <c r="E21" i="2"/>
  <c r="E20" i="2"/>
  <c r="E28" i="2" s="1"/>
  <c r="E17" i="2"/>
  <c r="E12" i="2"/>
  <c r="E11" i="2"/>
  <c r="E10" i="2"/>
  <c r="E13" i="2" s="1"/>
  <c r="E7" i="2" s="1"/>
</calcChain>
</file>

<file path=xl/sharedStrings.xml><?xml version="1.0" encoding="utf-8"?>
<sst xmlns="http://schemas.openxmlformats.org/spreadsheetml/2006/main" count="60" uniqueCount="52">
  <si>
    <t>Basisallocatie</t>
  </si>
  <si>
    <t>54 35 35 60 11</t>
  </si>
  <si>
    <t>Prisma 1380</t>
  </si>
  <si>
    <t>PO 4500717407 - ZB</t>
  </si>
  <si>
    <t>PROVISIONELE VASTLEGGING JPO RSZ BIJDRAGEN:</t>
  </si>
  <si>
    <t>totaal aangevraagd</t>
  </si>
  <si>
    <t>Saldo</t>
  </si>
  <si>
    <t>maand</t>
  </si>
  <si>
    <t>aantal JPO's</t>
  </si>
  <si>
    <t>bijdrage/JPO</t>
  </si>
  <si>
    <t>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</si>
  <si>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</si>
  <si>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</si>
  <si>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</si>
  <si>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</si>
  <si>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</si>
  <si>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</si>
  <si>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</si>
  <si>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</si>
  <si>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</si>
  <si>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</si>
  <si>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</si>
  <si>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</si>
  <si>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uitgevoerd of in de pipe</t>
  </si>
  <si>
    <t>moet nog uitgevoerd worden</t>
  </si>
  <si>
    <t>Vereffeningen uitgevoerd</t>
  </si>
  <si>
    <t>Vereffeningen nog uit te voeren</t>
  </si>
  <si>
    <t>Vereffeningen in de pipe</t>
  </si>
  <si>
    <r>
      <t>UNDP/Actieve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UNDP-UNAIDS-UN Women-UNFPA-UNRWA-WHO</t>
    </r>
  </si>
  <si>
    <t>UNICEF/Actieve</t>
  </si>
  <si>
    <t>UNICEF/Nieuwe aanwerving</t>
  </si>
  <si>
    <t>IOM/Actieve</t>
  </si>
  <si>
    <t>UNEP/Actieve</t>
  </si>
  <si>
    <t>ILO/Actieve</t>
  </si>
  <si>
    <t>FAO/Actieve</t>
  </si>
  <si>
    <t>UNHCR/Actieve</t>
  </si>
  <si>
    <t>WFP/Actieve</t>
  </si>
  <si>
    <t>TRUST FUND WB (1 JPO + 1 Mid-Career)</t>
  </si>
  <si>
    <t xml:space="preserve">TOTAAL BIJDRAGEN ORGANISATIES </t>
  </si>
  <si>
    <t xml:space="preserve">TRUST FUND WB verlegging contract JPO </t>
  </si>
  <si>
    <t>RSZ BIJDRAGEN</t>
  </si>
  <si>
    <t>Overzicht vastleggingen/Vereffeningen Basisallocatie 54 35 356011</t>
  </si>
  <si>
    <t>Vastlegging Euro voorzien</t>
  </si>
  <si>
    <t>Vastlegging USD effectief</t>
  </si>
  <si>
    <t>Vereffening USD voozien</t>
  </si>
  <si>
    <t>Vereffening Euro uitgevoerd</t>
  </si>
  <si>
    <t>FINANCIEEL RAPPORT NOG NIET ONTVANGEN</t>
  </si>
  <si>
    <t>in de pipe</t>
  </si>
  <si>
    <t>uitgevoerd</t>
  </si>
  <si>
    <r>
      <t>UNDESA/Actieve</t>
    </r>
    <r>
      <rPr>
        <sz val="10"/>
        <rFont val="Tahoma"/>
        <family val="2"/>
      </rPr>
      <t xml:space="preserve"> </t>
    </r>
  </si>
  <si>
    <t>UNDESA/Nieuwe aanwervingen (CEB-OCHA-OHCHR)</t>
  </si>
  <si>
    <t>financieel rapport ontvangen. Nog voldoende saldo om de verlenigen contracten te financieren. Geen betaling nodig.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</si>
</sst>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#,##0.00\ &quot;€&quot;"/>
    <numFmt numFmtId="166" formatCode="[$$-409]#,##0.00"/>
  </numFmts>
  <fonts count="19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u/>
      <sz val="10"/>
      <name val="Tahoma"/>
      <family val="2"/>
    </font>
    <font>
      <i/>
      <u/>
      <sz val="10"/>
      <name val="Tahoma"/>
      <family val="2"/>
    </font>
    <font>
      <b/>
      <i/>
      <u/>
      <sz val="10"/>
      <name val="Tahoma"/>
      <family val="2"/>
    </font>
    <font>
      <b/>
      <i/>
      <sz val="11"/>
      <name val="Tahoma"/>
      <family val="2"/>
    </font>
    <font>
      <b/>
      <sz val="11"/>
      <name val="Tahoma"/>
      <family val="2"/>
    </font>
    <font>
      <b/>
      <sz val="12"/>
      <color rgb="FFFF0000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  <font>
      <b/>
      <sz val="22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9" fillId="0" borderId="0" xfId="0" applyNumberFormat="1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0" fillId="0" borderId="0" xfId="0" applyNumberFormat="1" applyFont="1"/>
    <xf numFmtId="14" fontId="3" fillId="0" borderId="0" xfId="0" applyNumberFormat="1" applyFont="1"/>
    <xf numFmtId="0" fontId="1" fillId="0" borderId="1" xfId="0" applyFont="1" applyBorder="1"/>
    <xf numFmtId="4" fontId="3" fillId="0" borderId="0" xfId="0" applyNumberFormat="1" applyFont="1"/>
    <xf numFmtId="164" fontId="1" fillId="0" borderId="0" xfId="0" applyNumberFormat="1" applyFont="1"/>
    <xf numFmtId="0" fontId="1" fillId="0" borderId="3" xfId="0" applyFont="1" applyBorder="1"/>
    <xf numFmtId="0" fontId="3" fillId="0" borderId="3" xfId="0" applyFont="1" applyBorder="1"/>
    <xf numFmtId="4" fontId="3" fillId="0" borderId="3" xfId="0" applyNumberFormat="1" applyFont="1" applyBorder="1"/>
    <xf numFmtId="164" fontId="1" fillId="0" borderId="3" xfId="0" applyNumberFormat="1" applyFont="1" applyBorder="1"/>
    <xf numFmtId="164" fontId="0" fillId="0" borderId="0" xfId="0" applyNumberFormat="1"/>
    <xf numFmtId="0" fontId="1" fillId="2" borderId="0" xfId="0" applyFont="1" applyFill="1"/>
    <xf numFmtId="0" fontId="5" fillId="2" borderId="0" xfId="0" applyFont="1" applyFill="1"/>
    <xf numFmtId="0" fontId="11" fillId="0" borderId="0" xfId="0" applyFont="1"/>
    <xf numFmtId="0" fontId="5" fillId="0" borderId="0" xfId="0" applyFont="1"/>
    <xf numFmtId="0" fontId="4" fillId="3" borderId="0" xfId="0" applyFont="1" applyFill="1"/>
    <xf numFmtId="0" fontId="3" fillId="3" borderId="0" xfId="0" applyFont="1" applyFill="1"/>
    <xf numFmtId="0" fontId="1" fillId="4" borderId="2" xfId="0" applyFont="1" applyFill="1" applyBorder="1"/>
    <xf numFmtId="0" fontId="3" fillId="4" borderId="2" xfId="0" applyFont="1" applyFill="1" applyBorder="1"/>
    <xf numFmtId="4" fontId="3" fillId="4" borderId="2" xfId="0" applyNumberFormat="1" applyFont="1" applyFill="1" applyBorder="1"/>
    <xf numFmtId="164" fontId="1" fillId="4" borderId="2" xfId="0" applyNumberFormat="1" applyFont="1" applyFill="1" applyBorder="1"/>
    <xf numFmtId="0" fontId="1" fillId="5" borderId="4" xfId="0" applyFont="1" applyFill="1" applyBorder="1"/>
    <xf numFmtId="0" fontId="3" fillId="5" borderId="4" xfId="0" applyFont="1" applyFill="1" applyBorder="1"/>
    <xf numFmtId="4" fontId="3" fillId="5" borderId="4" xfId="0" applyNumberFormat="1" applyFont="1" applyFill="1" applyBorder="1"/>
    <xf numFmtId="164" fontId="1" fillId="5" borderId="4" xfId="0" applyNumberFormat="1" applyFont="1" applyFill="1" applyBorder="1"/>
    <xf numFmtId="0" fontId="1" fillId="6" borderId="4" xfId="0" applyFont="1" applyFill="1" applyBorder="1"/>
    <xf numFmtId="0" fontId="3" fillId="6" borderId="4" xfId="0" applyFont="1" applyFill="1" applyBorder="1"/>
    <xf numFmtId="4" fontId="3" fillId="6" borderId="4" xfId="0" applyNumberFormat="1" applyFont="1" applyFill="1" applyBorder="1"/>
    <xf numFmtId="164" fontId="1" fillId="6" borderId="4" xfId="0" applyNumberFormat="1" applyFont="1" applyFill="1" applyBorder="1"/>
    <xf numFmtId="0" fontId="1" fillId="6" borderId="2" xfId="0" applyFont="1" applyFill="1" applyBorder="1"/>
    <xf numFmtId="0" fontId="3" fillId="6" borderId="2" xfId="0" applyFont="1" applyFill="1" applyBorder="1"/>
    <xf numFmtId="4" fontId="3" fillId="6" borderId="2" xfId="0" applyNumberFormat="1" applyFont="1" applyFill="1" applyBorder="1"/>
    <xf numFmtId="164" fontId="1" fillId="6" borderId="2" xfId="0" applyNumberFormat="1" applyFont="1" applyFill="1" applyBorder="1"/>
    <xf numFmtId="0" fontId="0" fillId="6" borderId="0" xfId="0" applyFill="1"/>
    <xf numFmtId="0" fontId="0" fillId="5" borderId="0" xfId="0" applyFill="1"/>
    <xf numFmtId="0" fontId="1" fillId="5" borderId="0" xfId="0" applyFont="1" applyFill="1"/>
    <xf numFmtId="0" fontId="3" fillId="5" borderId="0" xfId="0" applyFont="1" applyFill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165" fontId="15" fillId="0" borderId="0" xfId="0" applyNumberFormat="1" applyFont="1"/>
    <xf numFmtId="0" fontId="17" fillId="0" borderId="2" xfId="0" applyFont="1" applyBorder="1"/>
    <xf numFmtId="0" fontId="12" fillId="7" borderId="2" xfId="0" applyFont="1" applyFill="1" applyBorder="1" applyAlignment="1">
      <alignment horizontal="left"/>
    </xf>
    <xf numFmtId="0" fontId="15" fillId="0" borderId="8" xfId="0" applyFont="1" applyBorder="1"/>
    <xf numFmtId="165" fontId="17" fillId="4" borderId="9" xfId="0" applyNumberFormat="1" applyFont="1" applyFill="1" applyBorder="1"/>
    <xf numFmtId="0" fontId="15" fillId="0" borderId="9" xfId="0" applyFont="1" applyBorder="1"/>
    <xf numFmtId="166" fontId="1" fillId="4" borderId="8" xfId="0" applyNumberFormat="1" applyFont="1" applyFill="1" applyBorder="1" applyAlignment="1">
      <alignment horizontal="right"/>
    </xf>
    <xf numFmtId="165" fontId="1" fillId="4" borderId="9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/>
    <xf numFmtId="166" fontId="15" fillId="0" borderId="0" xfId="0" applyNumberFormat="1" applyFont="1"/>
    <xf numFmtId="166" fontId="15" fillId="0" borderId="7" xfId="0" applyNumberFormat="1" applyFont="1" applyBorder="1"/>
    <xf numFmtId="166" fontId="1" fillId="0" borderId="7" xfId="0" applyNumberFormat="1" applyFont="1" applyBorder="1" applyAlignment="1"/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6" fontId="16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166" fontId="1" fillId="4" borderId="5" xfId="0" applyNumberFormat="1" applyFont="1" applyFill="1" applyBorder="1" applyAlignment="1">
      <alignment horizontal="right"/>
    </xf>
    <xf numFmtId="165" fontId="1" fillId="4" borderId="6" xfId="0" applyNumberFormat="1" applyFont="1" applyFill="1" applyBorder="1" applyAlignment="1">
      <alignment horizontal="right"/>
    </xf>
    <xf numFmtId="166" fontId="1" fillId="4" borderId="6" xfId="0" applyNumberFormat="1" applyFont="1" applyFill="1" applyBorder="1" applyAlignment="1">
      <alignment horizontal="right"/>
    </xf>
    <xf numFmtId="166" fontId="1" fillId="8" borderId="8" xfId="0" applyNumberFormat="1" applyFont="1" applyFill="1" applyBorder="1" applyAlignment="1">
      <alignment horizontal="right"/>
    </xf>
    <xf numFmtId="165" fontId="1" fillId="8" borderId="9" xfId="0" applyNumberFormat="1" applyFont="1" applyFill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6" fontId="17" fillId="0" borderId="14" xfId="0" applyNumberFormat="1" applyFont="1" applyBorder="1"/>
    <xf numFmtId="165" fontId="17" fillId="0" borderId="13" xfId="0" applyNumberFormat="1" applyFont="1" applyBorder="1"/>
    <xf numFmtId="0" fontId="15" fillId="8" borderId="2" xfId="0" applyFont="1" applyFill="1" applyBorder="1"/>
    <xf numFmtId="0" fontId="15" fillId="4" borderId="2" xfId="0" applyFont="1" applyFill="1" applyBorder="1"/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7" borderId="2" xfId="0" applyFont="1" applyFill="1" applyBorder="1" applyAlignment="1">
      <alignment horizontal="left" vertical="center"/>
    </xf>
    <xf numFmtId="166" fontId="1" fillId="4" borderId="8" xfId="0" applyNumberFormat="1" applyFont="1" applyFill="1" applyBorder="1" applyAlignment="1">
      <alignment horizontal="right" vertical="center"/>
    </xf>
    <xf numFmtId="165" fontId="1" fillId="4" borderId="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166" fontId="1" fillId="4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4AA4-AF4E-420B-BF97-DF8AF93A6C0E}">
  <dimension ref="A1:F21"/>
  <sheetViews>
    <sheetView tabSelected="1" topLeftCell="A14" workbookViewId="0">
      <selection activeCell="B16" sqref="B16"/>
    </sheetView>
  </sheetViews>
  <sheetFormatPr defaultRowHeight="14" x14ac:dyDescent="0.3"/>
  <cols>
    <col min="1" max="1" width="51.26953125" style="53" bestFit="1" customWidth="1"/>
    <col min="2" max="3" width="25.26953125" style="53" customWidth="1"/>
    <col min="4" max="4" width="19" style="63" bestFit="1" customWidth="1"/>
    <col min="5" max="5" width="19" style="53" bestFit="1" customWidth="1"/>
    <col min="6" max="6" width="30.08984375" style="53" customWidth="1"/>
    <col min="7" max="16384" width="8.7265625" style="53"/>
  </cols>
  <sheetData>
    <row r="1" spans="1:6" ht="27" x14ac:dyDescent="0.5">
      <c r="A1" s="83" t="s">
        <v>41</v>
      </c>
      <c r="B1" s="83"/>
      <c r="C1" s="83"/>
      <c r="D1" s="83"/>
      <c r="E1" s="83"/>
    </row>
    <row r="2" spans="1:6" ht="27.5" thickBot="1" x14ac:dyDescent="0.55000000000000004">
      <c r="A2" s="52"/>
      <c r="B2" s="52"/>
      <c r="C2" s="52"/>
    </row>
    <row r="3" spans="1:6" ht="41.5" customHeight="1" thickBot="1" x14ac:dyDescent="0.55000000000000004">
      <c r="A3" s="52"/>
      <c r="B3" s="66" t="s">
        <v>43</v>
      </c>
      <c r="C3" s="67" t="s">
        <v>42</v>
      </c>
      <c r="D3" s="68" t="s">
        <v>44</v>
      </c>
      <c r="E3" s="69" t="s">
        <v>45</v>
      </c>
    </row>
    <row r="4" spans="1:6" x14ac:dyDescent="0.3">
      <c r="A4" s="55" t="s">
        <v>40</v>
      </c>
      <c r="B4" s="57"/>
      <c r="C4" s="58">
        <v>159465</v>
      </c>
      <c r="D4" s="64"/>
      <c r="E4" s="58">
        <v>36324.36</v>
      </c>
    </row>
    <row r="5" spans="1:6" x14ac:dyDescent="0.3">
      <c r="A5" s="56" t="s">
        <v>28</v>
      </c>
      <c r="B5" s="81" t="s">
        <v>46</v>
      </c>
      <c r="C5" s="82"/>
      <c r="D5" s="65"/>
      <c r="E5" s="62"/>
    </row>
    <row r="6" spans="1:6" s="89" customFormat="1" ht="38" customHeight="1" x14ac:dyDescent="0.35">
      <c r="A6" s="86" t="s">
        <v>29</v>
      </c>
      <c r="B6" s="87">
        <v>0</v>
      </c>
      <c r="C6" s="88">
        <v>0</v>
      </c>
      <c r="D6" s="87">
        <v>0</v>
      </c>
      <c r="E6" s="88">
        <v>0</v>
      </c>
      <c r="F6" s="90" t="s">
        <v>51</v>
      </c>
    </row>
    <row r="7" spans="1:6" x14ac:dyDescent="0.3">
      <c r="A7" s="56" t="s">
        <v>30</v>
      </c>
      <c r="B7" s="73">
        <v>240000</v>
      </c>
      <c r="C7" s="74">
        <v>201607</v>
      </c>
      <c r="D7" s="73">
        <v>240000</v>
      </c>
      <c r="E7" s="59"/>
    </row>
    <row r="8" spans="1:6" x14ac:dyDescent="0.3">
      <c r="A8" s="56" t="s">
        <v>31</v>
      </c>
      <c r="B8" s="81" t="s">
        <v>46</v>
      </c>
      <c r="C8" s="82"/>
      <c r="D8" s="64"/>
      <c r="E8" s="59"/>
    </row>
    <row r="9" spans="1:6" x14ac:dyDescent="0.3">
      <c r="A9" s="56" t="s">
        <v>32</v>
      </c>
      <c r="B9" s="81" t="s">
        <v>46</v>
      </c>
      <c r="C9" s="82"/>
      <c r="D9" s="64"/>
      <c r="E9" s="59"/>
    </row>
    <row r="10" spans="1:6" ht="40" x14ac:dyDescent="0.3">
      <c r="A10" s="86" t="s">
        <v>33</v>
      </c>
      <c r="B10" s="87">
        <v>0</v>
      </c>
      <c r="C10" s="88">
        <v>0</v>
      </c>
      <c r="D10" s="87">
        <v>0</v>
      </c>
      <c r="E10" s="88">
        <v>0</v>
      </c>
      <c r="F10" s="90" t="s">
        <v>51</v>
      </c>
    </row>
    <row r="11" spans="1:6" x14ac:dyDescent="0.3">
      <c r="A11" s="56" t="s">
        <v>34</v>
      </c>
      <c r="B11" s="81" t="s">
        <v>46</v>
      </c>
      <c r="C11" s="82"/>
      <c r="D11" s="64"/>
      <c r="E11" s="59"/>
    </row>
    <row r="12" spans="1:6" x14ac:dyDescent="0.3">
      <c r="A12" s="56" t="s">
        <v>35</v>
      </c>
      <c r="B12" s="81" t="s">
        <v>46</v>
      </c>
      <c r="C12" s="82"/>
      <c r="D12" s="64"/>
      <c r="E12" s="59"/>
    </row>
    <row r="13" spans="1:6" ht="40" x14ac:dyDescent="0.3">
      <c r="A13" s="56" t="s">
        <v>36</v>
      </c>
      <c r="B13" s="60">
        <v>0</v>
      </c>
      <c r="C13" s="61">
        <v>0</v>
      </c>
      <c r="D13" s="60">
        <v>0</v>
      </c>
      <c r="E13" s="61">
        <v>0</v>
      </c>
      <c r="F13" s="90" t="s">
        <v>51</v>
      </c>
    </row>
    <row r="14" spans="1:6" x14ac:dyDescent="0.3">
      <c r="A14" s="56" t="s">
        <v>49</v>
      </c>
      <c r="B14" s="81" t="s">
        <v>46</v>
      </c>
      <c r="C14" s="82"/>
      <c r="D14" s="64"/>
      <c r="E14" s="59"/>
    </row>
    <row r="15" spans="1:6" x14ac:dyDescent="0.3">
      <c r="A15" s="56" t="s">
        <v>50</v>
      </c>
      <c r="B15" s="73">
        <v>750000</v>
      </c>
      <c r="C15" s="74">
        <f>210031+190136+208788</f>
        <v>608955</v>
      </c>
      <c r="D15" s="73">
        <v>750000</v>
      </c>
      <c r="E15" s="59"/>
    </row>
    <row r="16" spans="1:6" ht="40" x14ac:dyDescent="0.3">
      <c r="A16" s="86" t="s">
        <v>37</v>
      </c>
      <c r="B16" s="87">
        <v>0</v>
      </c>
      <c r="C16" s="88">
        <v>0</v>
      </c>
      <c r="D16" s="91">
        <v>0</v>
      </c>
      <c r="E16" s="88">
        <v>0</v>
      </c>
      <c r="F16" s="90" t="s">
        <v>51</v>
      </c>
    </row>
    <row r="17" spans="1:5" ht="14.5" thickBot="1" x14ac:dyDescent="0.35">
      <c r="A17" s="56" t="s">
        <v>39</v>
      </c>
      <c r="B17" s="70">
        <v>213986</v>
      </c>
      <c r="C17" s="71">
        <v>175043</v>
      </c>
      <c r="D17" s="72">
        <v>213986</v>
      </c>
      <c r="E17" s="71">
        <v>175043</v>
      </c>
    </row>
    <row r="18" spans="1:5" ht="14.5" thickBot="1" x14ac:dyDescent="0.35">
      <c r="A18" s="51" t="s">
        <v>38</v>
      </c>
      <c r="B18" s="75">
        <f>SUM(B5:B17)</f>
        <v>1203986</v>
      </c>
      <c r="C18" s="76">
        <f>SUM(C5:C17)</f>
        <v>985605</v>
      </c>
      <c r="D18" s="77">
        <f>SUM(D4:D17)</f>
        <v>1203986</v>
      </c>
      <c r="E18" s="78">
        <f>SUM(E4:E17)</f>
        <v>211367.36</v>
      </c>
    </row>
    <row r="19" spans="1:5" x14ac:dyDescent="0.3">
      <c r="C19" s="54"/>
    </row>
    <row r="20" spans="1:5" x14ac:dyDescent="0.3">
      <c r="A20" s="79" t="s">
        <v>47</v>
      </c>
    </row>
    <row r="21" spans="1:5" x14ac:dyDescent="0.3">
      <c r="A21" s="80" t="s">
        <v>48</v>
      </c>
    </row>
  </sheetData>
  <mergeCells count="7">
    <mergeCell ref="B11:C11"/>
    <mergeCell ref="B12:C12"/>
    <mergeCell ref="B14:C14"/>
    <mergeCell ref="A1:E1"/>
    <mergeCell ref="B9:C9"/>
    <mergeCell ref="B5:C5"/>
    <mergeCell ref="B8:C8"/>
  </mergeCells>
  <pageMargins left="0.7" right="0.7" top="0.75" bottom="0.75" header="0.3" footer="0.3"/>
  <pageSetup orientation="portrait" r:id="rId1"/>
  <headerFooter>
    <oddHeader>&amp;C&amp;"Calibri"&amp;10&amp;K000000USAGE INTERNE - INTERN GEBRUIK&amp;1#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CCF3-8E32-4BB4-B578-7FDAE3A6F15A}">
  <dimension ref="A1:E41"/>
  <sheetViews>
    <sheetView workbookViewId="0">
      <selection activeCell="D1" sqref="D1"/>
    </sheetView>
  </sheetViews>
  <sheetFormatPr defaultRowHeight="14.5" x14ac:dyDescent="0.35"/>
  <cols>
    <col min="2" max="2" width="18.1796875" bestFit="1" customWidth="1"/>
    <col min="3" max="3" width="12.1796875" bestFit="1" customWidth="1"/>
    <col min="4" max="4" width="19.81640625" bestFit="1" customWidth="1"/>
    <col min="5" max="5" width="15.08984375" bestFit="1" customWidth="1"/>
  </cols>
  <sheetData>
    <row r="1" spans="1:5" x14ac:dyDescent="0.35">
      <c r="B1" s="1" t="s">
        <v>0</v>
      </c>
      <c r="C1" s="2"/>
      <c r="D1" s="1" t="s">
        <v>1</v>
      </c>
      <c r="E1" s="3" t="s">
        <v>2</v>
      </c>
    </row>
    <row r="2" spans="1:5" x14ac:dyDescent="0.35">
      <c r="B2" s="1"/>
      <c r="C2" s="2"/>
      <c r="D2" s="1"/>
      <c r="E2" s="4"/>
    </row>
    <row r="3" spans="1:5" x14ac:dyDescent="0.35">
      <c r="A3" s="5"/>
      <c r="B3" s="5" t="s">
        <v>3</v>
      </c>
      <c r="C3" s="5"/>
      <c r="D3" s="1"/>
      <c r="E3" s="4"/>
    </row>
    <row r="4" spans="1:5" ht="15.5" x14ac:dyDescent="0.35">
      <c r="B4" s="84" t="s">
        <v>4</v>
      </c>
      <c r="C4" s="84"/>
      <c r="D4" s="84"/>
      <c r="E4" s="84"/>
    </row>
    <row r="5" spans="1:5" x14ac:dyDescent="0.35">
      <c r="B5" s="4"/>
      <c r="C5" s="85"/>
      <c r="D5" s="85"/>
      <c r="E5" s="6"/>
    </row>
    <row r="6" spans="1:5" x14ac:dyDescent="0.35">
      <c r="B6" s="4"/>
      <c r="C6" s="7"/>
      <c r="D6" s="8" t="s">
        <v>5</v>
      </c>
      <c r="E6" s="9">
        <v>159465</v>
      </c>
    </row>
    <row r="7" spans="1:5" x14ac:dyDescent="0.35">
      <c r="B7" s="4"/>
      <c r="C7" s="10"/>
      <c r="D7" s="11" t="s">
        <v>6</v>
      </c>
      <c r="E7" s="12">
        <f>E6-E13</f>
        <v>123140.64</v>
      </c>
    </row>
    <row r="8" spans="1:5" ht="15" thickBot="1" x14ac:dyDescent="0.4">
      <c r="B8" s="4"/>
      <c r="C8" s="10"/>
      <c r="D8" s="10"/>
      <c r="E8" s="13"/>
    </row>
    <row r="9" spans="1:5" x14ac:dyDescent="0.35">
      <c r="B9" s="14" t="s">
        <v>7</v>
      </c>
      <c r="C9" s="14" t="s">
        <v>8</v>
      </c>
      <c r="D9" s="14" t="s">
        <v>9</v>
      </c>
      <c r="E9" s="14" t="s">
        <v>10</v>
      </c>
    </row>
    <row r="10" spans="1:5" x14ac:dyDescent="0.35">
      <c r="B10" s="28" t="s">
        <v>11</v>
      </c>
      <c r="C10" s="29">
        <v>15</v>
      </c>
      <c r="D10" s="30">
        <v>885.96</v>
      </c>
      <c r="E10" s="31">
        <f>C10*D10</f>
        <v>13289.400000000001</v>
      </c>
    </row>
    <row r="11" spans="1:5" x14ac:dyDescent="0.35">
      <c r="B11" s="28" t="s">
        <v>12</v>
      </c>
      <c r="C11" s="29">
        <v>14</v>
      </c>
      <c r="D11" s="30">
        <v>885.96</v>
      </c>
      <c r="E11" s="31">
        <f>C11*D11</f>
        <v>12403.44</v>
      </c>
    </row>
    <row r="12" spans="1:5" x14ac:dyDescent="0.35">
      <c r="B12" s="28" t="s">
        <v>13</v>
      </c>
      <c r="C12" s="29">
        <v>12</v>
      </c>
      <c r="D12" s="30">
        <v>885.96</v>
      </c>
      <c r="E12" s="31">
        <f>C12*D12</f>
        <v>10631.52</v>
      </c>
    </row>
    <row r="13" spans="1:5" x14ac:dyDescent="0.35">
      <c r="B13" s="1"/>
      <c r="C13" s="4"/>
      <c r="D13" s="15"/>
      <c r="E13" s="16">
        <f>SUM(E10:E12)</f>
        <v>36324.36</v>
      </c>
    </row>
    <row r="14" spans="1:5" x14ac:dyDescent="0.35">
      <c r="B14" s="1"/>
      <c r="C14" s="4"/>
      <c r="D14" s="15"/>
      <c r="E14" s="16"/>
    </row>
    <row r="15" spans="1:5" x14ac:dyDescent="0.35">
      <c r="B15" s="1"/>
      <c r="C15" s="4"/>
      <c r="D15" s="15"/>
      <c r="E15" s="16"/>
    </row>
    <row r="16" spans="1:5" x14ac:dyDescent="0.35">
      <c r="B16" s="17"/>
      <c r="C16" s="18"/>
      <c r="D16" s="19"/>
      <c r="E16" s="20"/>
    </row>
    <row r="17" spans="1:5" x14ac:dyDescent="0.35">
      <c r="B17" s="32" t="s">
        <v>14</v>
      </c>
      <c r="C17" s="33">
        <v>11</v>
      </c>
      <c r="D17" s="34">
        <v>885.96</v>
      </c>
      <c r="E17" s="35">
        <f>C17*D17</f>
        <v>9745.5600000000013</v>
      </c>
    </row>
    <row r="18" spans="1:5" x14ac:dyDescent="0.35">
      <c r="B18" s="1"/>
      <c r="C18" s="4"/>
      <c r="D18" s="15"/>
      <c r="E18" s="16"/>
    </row>
    <row r="19" spans="1:5" x14ac:dyDescent="0.35">
      <c r="B19" s="17"/>
      <c r="C19" s="18"/>
      <c r="D19" s="19"/>
      <c r="E19" s="20"/>
    </row>
    <row r="20" spans="1:5" x14ac:dyDescent="0.35">
      <c r="B20" s="36" t="s">
        <v>15</v>
      </c>
      <c r="C20" s="37">
        <v>11</v>
      </c>
      <c r="D20" s="38">
        <v>885.96</v>
      </c>
      <c r="E20" s="39">
        <f>D20*C20</f>
        <v>9745.5600000000013</v>
      </c>
    </row>
    <row r="21" spans="1:5" x14ac:dyDescent="0.35">
      <c r="B21" s="40" t="s">
        <v>16</v>
      </c>
      <c r="C21" s="41">
        <v>11</v>
      </c>
      <c r="D21" s="42">
        <v>885.96</v>
      </c>
      <c r="E21" s="43">
        <f>D21*C21</f>
        <v>9745.5600000000013</v>
      </c>
    </row>
    <row r="22" spans="1:5" x14ac:dyDescent="0.35">
      <c r="B22" s="40" t="s">
        <v>17</v>
      </c>
      <c r="C22" s="41">
        <v>13</v>
      </c>
      <c r="D22" s="42">
        <v>885.96</v>
      </c>
      <c r="E22" s="43">
        <f t="shared" ref="E22:E27" si="0">C22*D22</f>
        <v>11517.48</v>
      </c>
    </row>
    <row r="23" spans="1:5" x14ac:dyDescent="0.35">
      <c r="B23" s="40" t="s">
        <v>18</v>
      </c>
      <c r="C23" s="41">
        <v>13</v>
      </c>
      <c r="D23" s="42">
        <v>885.96</v>
      </c>
      <c r="E23" s="43">
        <f t="shared" si="0"/>
        <v>11517.48</v>
      </c>
    </row>
    <row r="24" spans="1:5" x14ac:dyDescent="0.35">
      <c r="B24" s="40" t="s">
        <v>19</v>
      </c>
      <c r="C24" s="41">
        <v>13</v>
      </c>
      <c r="D24" s="42">
        <v>885.96</v>
      </c>
      <c r="E24" s="43">
        <f t="shared" si="0"/>
        <v>11517.48</v>
      </c>
    </row>
    <row r="25" spans="1:5" x14ac:dyDescent="0.35">
      <c r="B25" s="40" t="s">
        <v>20</v>
      </c>
      <c r="C25" s="41">
        <v>16</v>
      </c>
      <c r="D25" s="42">
        <v>885.96</v>
      </c>
      <c r="E25" s="43">
        <f t="shared" si="0"/>
        <v>14175.36</v>
      </c>
    </row>
    <row r="26" spans="1:5" x14ac:dyDescent="0.35">
      <c r="B26" s="40" t="s">
        <v>21</v>
      </c>
      <c r="C26" s="41">
        <v>16</v>
      </c>
      <c r="D26" s="42">
        <v>885.96</v>
      </c>
      <c r="E26" s="43">
        <f t="shared" si="0"/>
        <v>14175.36</v>
      </c>
    </row>
    <row r="27" spans="1:5" x14ac:dyDescent="0.35">
      <c r="B27" s="40" t="s">
        <v>22</v>
      </c>
      <c r="C27" s="41">
        <v>16</v>
      </c>
      <c r="D27" s="42">
        <v>885.96</v>
      </c>
      <c r="E27" s="43">
        <f t="shared" si="0"/>
        <v>14175.36</v>
      </c>
    </row>
    <row r="28" spans="1:5" x14ac:dyDescent="0.35">
      <c r="B28" s="1"/>
      <c r="C28" s="4"/>
      <c r="D28" s="15"/>
      <c r="E28" s="16">
        <f>SUM(E20:E27)</f>
        <v>96569.64</v>
      </c>
    </row>
    <row r="30" spans="1:5" x14ac:dyDescent="0.35">
      <c r="A30" s="48" t="s">
        <v>25</v>
      </c>
      <c r="B30" s="49"/>
      <c r="C30" s="50"/>
      <c r="D30" s="15"/>
      <c r="E30" s="16"/>
    </row>
    <row r="31" spans="1:5" x14ac:dyDescent="0.35">
      <c r="A31" s="45" t="s">
        <v>27</v>
      </c>
      <c r="B31" s="46"/>
      <c r="C31" s="47"/>
      <c r="D31" s="15"/>
      <c r="E31" s="16"/>
    </row>
    <row r="32" spans="1:5" x14ac:dyDescent="0.35">
      <c r="A32" s="44" t="s">
        <v>26</v>
      </c>
      <c r="B32" s="44"/>
      <c r="C32" s="44"/>
    </row>
    <row r="36" spans="1:5" x14ac:dyDescent="0.35">
      <c r="E36" s="16"/>
    </row>
    <row r="37" spans="1:5" x14ac:dyDescent="0.35">
      <c r="E37" s="12"/>
    </row>
    <row r="38" spans="1:5" x14ac:dyDescent="0.35">
      <c r="E38" s="21"/>
    </row>
    <row r="39" spans="1:5" ht="15.5" x14ac:dyDescent="0.35">
      <c r="A39" s="22" t="s">
        <v>23</v>
      </c>
      <c r="B39" s="23"/>
      <c r="C39" s="24"/>
      <c r="D39" s="25"/>
      <c r="E39" s="25"/>
    </row>
    <row r="40" spans="1:5" x14ac:dyDescent="0.35">
      <c r="A40" s="26" t="s">
        <v>24</v>
      </c>
      <c r="B40" s="27"/>
      <c r="C40" s="4"/>
      <c r="D40" s="4"/>
      <c r="E40" s="6"/>
    </row>
    <row r="41" spans="1:5" x14ac:dyDescent="0.35">
      <c r="E41" s="21"/>
    </row>
  </sheetData>
  <mergeCells count="2">
    <mergeCell ref="B4:E4"/>
    <mergeCell ref="C5:D5"/>
  </mergeCells>
  <pageMargins left="0.7" right="0.7" top="0.75" bottom="0.75" header="0.3" footer="0.3"/>
  <pageSetup orientation="portrait" r:id="rId1"/>
  <headerFooter>
    <oddHeader>&amp;C&amp;"Calibri"&amp;10&amp;K000000USAGE INTERNE - INTERN GEBRUIK&amp;1#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Overzicht Vast-Vereff</vt:lpstr>
      <vt:lpstr>RSZ Bijdragen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Violon Jannick - D2.1</dc:creator>
  <cp:lastModifiedBy>Violon Jannick - D2.1</cp:lastModifiedBy>
  <dcterms:created xsi:type="dcterms:W3CDTF">2021-04-13T14:17:51Z</dcterms:created>
  <dcterms:modified xsi:type="dcterms:W3CDTF">2021-04-16T09:43:33Z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cc0919-ace7-4ac5-935e-33d18af53a2b_Enabled">
    <vt:lpwstr>true</vt:lpwstr>
  </property>
  <property fmtid="{D5CDD505-2E9C-101B-9397-08002B2CF9AE}" pid="3" name="MSIP_Label_3fcc0919-ace7-4ac5-935e-33d18af53a2b_SetDate">
    <vt:lpwstr>2021-04-16T09:41:44Z</vt:lpwstr>
  </property>
  <property fmtid="{D5CDD505-2E9C-101B-9397-08002B2CF9AE}" pid="4" name="MSIP_Label_3fcc0919-ace7-4ac5-935e-33d18af53a2b_Method">
    <vt:lpwstr>Privileged</vt:lpwstr>
  </property>
  <property fmtid="{D5CDD505-2E9C-101B-9397-08002B2CF9AE}" pid="5" name="MSIP_Label_3fcc0919-ace7-4ac5-935e-33d18af53a2b_Name">
    <vt:lpwstr>Usage interne - Intern gebruik</vt:lpwstr>
  </property>
  <property fmtid="{D5CDD505-2E9C-101B-9397-08002B2CF9AE}" pid="6" name="MSIP_Label_3fcc0919-ace7-4ac5-935e-33d18af53a2b_SiteId">
    <vt:lpwstr>80153b30-e434-429b-b41c-0d47f9deec42</vt:lpwstr>
  </property>
  <property fmtid="{D5CDD505-2E9C-101B-9397-08002B2CF9AE}" pid="7" name="MSIP_Label_3fcc0919-ace7-4ac5-935e-33d18af53a2b_ActionId">
    <vt:lpwstr>8dfedf7d-b8e8-4e78-9ab0-b41bfa506dae</vt:lpwstr>
  </property>
  <property fmtid="{D5CDD505-2E9C-101B-9397-08002B2CF9AE}" pid="8" name="MSIP_Label_3fcc0919-ace7-4ac5-935e-33d18af53a2b_ContentBits">
    <vt:lpwstr>1</vt:lpwstr>
  </property>
</Properties>
</file>