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defaultThemeVersion="166925"/>
  <mc:AlternateContent xmlns:mc="http://schemas.openxmlformats.org/markup-compatibility/2006">
    <mc:Choice Requires="x15">
      <x15ac:absPath xmlns:x15ac="http://schemas.microsoft.com/office/spreadsheetml/2010/11/ac" url="https://ippfglobal-my.sharepoint.com/personal/info_shedecides_com/Documents/SheDecides/Output # 10 - Strategy/Resource Mobilisation/RM Strategy Process/"/>
    </mc:Choice>
  </mc:AlternateContent>
  <xr:revisionPtr revIDLastSave="0" documentId="8_{4958A5F6-EFCC-40ED-AA42-F170F4775200}" xr6:coauthVersionLast="47" xr6:coauthVersionMax="47" xr10:uidLastSave="{00000000-0000-0000-0000-000000000000}"/>
  <bookViews>
    <workbookView xWindow="-120" yWindow="-120" windowWidth="29040" windowHeight="17640" xr2:uid="{0C63FF4E-8652-AE49-9AAA-F62FE1442EBD}"/>
  </bookViews>
  <sheets>
    <sheet name="Budget 2021-2022" sheetId="7" r:id="rId1"/>
    <sheet name="Note on staff"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7" l="1"/>
  <c r="I22" i="7"/>
  <c r="I31" i="7"/>
  <c r="I36" i="7"/>
  <c r="G36" i="7"/>
  <c r="I43" i="7"/>
  <c r="G43" i="7" l="1"/>
  <c r="G31" i="7"/>
  <c r="G22" i="7"/>
  <c r="G11" i="7"/>
  <c r="I44" i="7" l="1"/>
  <c r="I45" i="7" s="1"/>
  <c r="G44" i="7"/>
  <c r="I47" i="7" l="1"/>
  <c r="G45" i="7"/>
  <c r="G47" i="7" s="1"/>
  <c r="G48" i="7" s="1"/>
</calcChain>
</file>

<file path=xl/sharedStrings.xml><?xml version="1.0" encoding="utf-8"?>
<sst xmlns="http://schemas.openxmlformats.org/spreadsheetml/2006/main" count="124" uniqueCount="113">
  <si>
    <t>Domain</t>
  </si>
  <si>
    <t>Long-term
outcome</t>
  </si>
  <si>
    <t>Mid-term
outcomes</t>
  </si>
  <si>
    <t>Short-term 
outcomes</t>
  </si>
  <si>
    <t>Outputs</t>
  </si>
  <si>
    <t>2021 activities</t>
  </si>
  <si>
    <t>2021  budget (adjusted)</t>
  </si>
  <si>
    <t>2022 activities</t>
  </si>
  <si>
    <t>2022 budget</t>
  </si>
  <si>
    <r>
      <rPr>
        <b/>
        <sz val="11"/>
        <color theme="1"/>
        <rFont val="Calibri"/>
        <family val="2"/>
        <scheme val="minor"/>
      </rPr>
      <t xml:space="preserve">
Story of SELF ​
</t>
    </r>
    <r>
      <rPr>
        <sz val="11"/>
        <color theme="1"/>
        <rFont val="Calibri"/>
        <family val="2"/>
        <scheme val="minor"/>
      </rPr>
      <t xml:space="preserve">
</t>
    </r>
    <r>
      <rPr>
        <b/>
        <sz val="11"/>
        <rFont val="Calibri (Body)"/>
      </rPr>
      <t>[PERSONAL POWER]​</t>
    </r>
    <r>
      <rPr>
        <sz val="11"/>
        <color theme="1"/>
        <rFont val="Calibri"/>
        <family val="2"/>
        <scheme val="minor"/>
      </rPr>
      <t xml:space="preserve">
​
​
becoming </t>
    </r>
    <r>
      <rPr>
        <sz val="11"/>
        <color rgb="FF92D050"/>
        <rFont val="Calibri (Body)"/>
      </rPr>
      <t>activists,​</t>
    </r>
    <r>
      <rPr>
        <sz val="11"/>
        <color theme="1"/>
        <rFont val="Calibri"/>
        <family val="2"/>
        <scheme val="minor"/>
      </rPr>
      <t xml:space="preserve">
building </t>
    </r>
    <r>
      <rPr>
        <sz val="11"/>
        <color rgb="FFFFC000"/>
        <rFont val="Calibri (Body)"/>
      </rPr>
      <t>narratives,​</t>
    </r>
    <r>
      <rPr>
        <sz val="11"/>
        <color theme="1"/>
        <rFont val="Calibri"/>
        <family val="2"/>
        <scheme val="minor"/>
      </rPr>
      <t xml:space="preserve">
 developing awareness</t>
    </r>
  </si>
  <si>
    <r>
      <t xml:space="preserve">SheDecides activists 
</t>
    </r>
    <r>
      <rPr>
        <b/>
        <sz val="11"/>
        <rFont val="Calibri"/>
        <family val="2"/>
        <scheme val="minor"/>
      </rPr>
      <t>develop</t>
    </r>
    <r>
      <rPr>
        <sz val="11"/>
        <rFont val="Calibri"/>
        <family val="2"/>
        <scheme val="minor"/>
      </rPr>
      <t xml:space="preserve"> themselves, 
</t>
    </r>
    <r>
      <rPr>
        <b/>
        <sz val="11"/>
        <rFont val="Calibri"/>
        <family val="2"/>
        <scheme val="minor"/>
      </rPr>
      <t>build</t>
    </r>
    <r>
      <rPr>
        <sz val="11"/>
        <rFont val="Calibri"/>
        <family val="2"/>
        <scheme val="minor"/>
      </rPr>
      <t xml:space="preserve"> their own narratives and
claim their space 
in shaping their diverse realities.</t>
    </r>
  </si>
  <si>
    <r>
      <t xml:space="preserve">SheDecides activists 
understand how 
</t>
    </r>
    <r>
      <rPr>
        <b/>
        <sz val="11"/>
        <color rgb="FFFF0000"/>
        <rFont val="Calibri (Body)"/>
      </rPr>
      <t>political choices</t>
    </r>
    <r>
      <rPr>
        <sz val="11"/>
        <rFont val="Calibri"/>
        <family val="2"/>
        <scheme val="minor"/>
      </rPr>
      <t xml:space="preserve"> and </t>
    </r>
    <r>
      <rPr>
        <b/>
        <sz val="11"/>
        <color rgb="FFFFC000"/>
        <rFont val="Calibri (Body)"/>
      </rPr>
      <t>powerful narratives</t>
    </r>
    <r>
      <rPr>
        <sz val="11"/>
        <rFont val="Calibri"/>
        <family val="2"/>
        <scheme val="minor"/>
      </rPr>
      <t xml:space="preserve">
affect their experience and 
demand to be included
in discussions and decisions 
that affect their lives.</t>
    </r>
  </si>
  <si>
    <r>
      <rPr>
        <b/>
        <sz val="11"/>
        <color rgb="FF000000"/>
        <rFont val="Calibri"/>
        <family val="2"/>
        <scheme val="minor"/>
      </rPr>
      <t xml:space="preserve">Outcome 1 </t>
    </r>
    <r>
      <rPr>
        <sz val="11"/>
        <color rgb="FF000000"/>
        <rFont val="Calibri"/>
        <family val="2"/>
        <scheme val="minor"/>
      </rPr>
      <t xml:space="preserve">
</t>
    </r>
    <r>
      <rPr>
        <b/>
        <sz val="11"/>
        <color theme="8"/>
        <rFont val="Calibri"/>
        <family val="2"/>
        <scheme val="minor"/>
      </rPr>
      <t>[MOVEMENT: becoming activists]</t>
    </r>
    <r>
      <rPr>
        <sz val="11"/>
        <color rgb="FF000000"/>
        <rFont val="Calibri"/>
        <family val="2"/>
        <scheme val="minor"/>
      </rPr>
      <t xml:space="preserve">
Increased </t>
    </r>
    <r>
      <rPr>
        <b/>
        <sz val="11"/>
        <color rgb="FF000000"/>
        <rFont val="Calibri"/>
        <family val="2"/>
        <scheme val="minor"/>
      </rPr>
      <t xml:space="preserve">engagement </t>
    </r>
    <r>
      <rPr>
        <sz val="11"/>
        <color rgb="FF000000"/>
        <rFont val="Calibri"/>
        <family val="2"/>
        <scheme val="minor"/>
      </rPr>
      <t xml:space="preserve">of people with the movement in 5 regions (Asia, Africa, LAC, Arab Region and Eurpe), and </t>
    </r>
    <r>
      <rPr>
        <b/>
        <sz val="11"/>
        <color rgb="FF000000"/>
        <rFont val="Calibri"/>
        <family val="2"/>
        <scheme val="minor"/>
      </rPr>
      <t>knowledge, skills, and motivation</t>
    </r>
    <r>
      <rPr>
        <sz val="11"/>
        <color rgb="FF000000"/>
        <rFont val="Calibri"/>
        <family val="2"/>
        <scheme val="minor"/>
      </rPr>
      <t xml:space="preserve"> among SheDecides activists about </t>
    </r>
    <r>
      <rPr>
        <b/>
        <sz val="11"/>
        <color rgb="FF000000"/>
        <rFont val="Calibri"/>
        <family val="2"/>
        <scheme val="minor"/>
      </rPr>
      <t>participating, organizing and effective action</t>
    </r>
    <r>
      <rPr>
        <sz val="11"/>
        <color rgb="FF000000"/>
        <rFont val="Calibri"/>
        <family val="2"/>
        <scheme val="minor"/>
      </rPr>
      <t xml:space="preserve"> on bodily autonomy.
[see Participation Curve]</t>
    </r>
  </si>
  <si>
    <t>SD Journey</t>
  </si>
  <si>
    <t>Develop a Journey of Participation on entry points, levels of engagement, and interaction of different actors within the movement</t>
  </si>
  <si>
    <t>Recruit and onboard SheDecides Organizers and Champions globally.</t>
  </si>
  <si>
    <t xml:space="preserve">Develop, test, adapt and scale the tools and global processes for SheDecides Circles globally [the smallest organising unit at SheDecides to engage people, create safe brave spaces, develop community, identify new leadership and start organizing].
</t>
  </si>
  <si>
    <t xml:space="preserve">Support Organizers, and Champions to organize safe and brave spaces globally [Open Mics and Circles].
</t>
  </si>
  <si>
    <t>SDSU Salary</t>
  </si>
  <si>
    <r>
      <rPr>
        <b/>
        <sz val="11"/>
        <rFont val="Calibri"/>
        <family val="2"/>
        <scheme val="minor"/>
      </rPr>
      <t>Outcome 2</t>
    </r>
    <r>
      <rPr>
        <b/>
        <sz val="11"/>
        <color theme="7"/>
        <rFont val="Calibri"/>
        <family val="2"/>
        <scheme val="minor"/>
      </rPr>
      <t xml:space="preserve">
[NARRATIVE: building narratives]</t>
    </r>
    <r>
      <rPr>
        <b/>
        <sz val="11"/>
        <color theme="1"/>
        <rFont val="Calibri"/>
        <family val="2"/>
        <scheme val="minor"/>
      </rPr>
      <t xml:space="preserve">
</t>
    </r>
    <r>
      <rPr>
        <sz val="11"/>
        <color theme="1"/>
        <rFont val="Calibri"/>
        <family val="2"/>
        <scheme val="minor"/>
      </rPr>
      <t xml:space="preserve">Increased ability among SheDecides Activists to </t>
    </r>
    <r>
      <rPr>
        <b/>
        <sz val="11"/>
        <color theme="1"/>
        <rFont val="Calibri"/>
        <family val="2"/>
        <scheme val="minor"/>
      </rPr>
      <t>develop their own narratives</t>
    </r>
    <r>
      <rPr>
        <sz val="11"/>
        <color theme="1"/>
        <rFont val="Calibri"/>
        <family val="2"/>
        <scheme val="minor"/>
      </rPr>
      <t xml:space="preserve"> in support of bodily autonomy -or specific issues.</t>
    </r>
  </si>
  <si>
    <t>SD Playground</t>
  </si>
  <si>
    <t xml:space="preserve">Develop partnerships to reach new groups and audiences globally (e.g. YouTube creators).
</t>
  </si>
  <si>
    <t>Assess needs and facilitate trainings on identified areas such as community organizing, communications, narratives and framing.</t>
  </si>
  <si>
    <t>Provide tailored support to Organisers and Champions globally, including access to connections, tools and training.</t>
  </si>
  <si>
    <t xml:space="preserve"> Simplify existing website and create and populate a hub of tools and core assets for organising and tacking action without depending on the SDSU.</t>
  </si>
  <si>
    <r>
      <rPr>
        <b/>
        <sz val="11"/>
        <color theme="1"/>
        <rFont val="Calibri"/>
        <family val="2"/>
        <scheme val="minor"/>
      </rPr>
      <t xml:space="preserve">Outcome 3 </t>
    </r>
    <r>
      <rPr>
        <sz val="11"/>
        <color theme="1"/>
        <rFont val="Calibri"/>
        <family val="2"/>
        <scheme val="minor"/>
      </rPr>
      <t xml:space="preserve">
</t>
    </r>
    <r>
      <rPr>
        <sz val="11"/>
        <color rgb="FFFF0000"/>
        <rFont val="Calibri"/>
        <family val="2"/>
        <scheme val="minor"/>
      </rPr>
      <t>[POWER: developing awareness -awakening]</t>
    </r>
    <r>
      <rPr>
        <sz val="11"/>
        <color theme="1"/>
        <rFont val="Calibri"/>
        <family val="2"/>
        <scheme val="minor"/>
      </rPr>
      <t xml:space="preserve">
Increased awareness among SheDecides Activists about how political choices and powerful narratives in diverse spaces shape their experiences.</t>
    </r>
  </si>
  <si>
    <t>Organise  SheDecides MasterClasses and Open Mics</t>
  </si>
  <si>
    <t xml:space="preserve"> Support organizers, activists, champions to design and deliver SheDecides Masterclasses.</t>
  </si>
  <si>
    <t>Power Analysis Mapping</t>
  </si>
  <si>
    <t>subtotal</t>
  </si>
  <si>
    <r>
      <rPr>
        <sz val="11"/>
        <color theme="7"/>
        <rFont val="Calibri"/>
        <family val="2"/>
        <scheme val="minor"/>
      </rPr>
      <t xml:space="preserve">
</t>
    </r>
    <r>
      <rPr>
        <b/>
        <sz val="11"/>
        <rFont val="Calibri"/>
        <family val="2"/>
        <scheme val="minor"/>
      </rPr>
      <t xml:space="preserve">Story of US
</t>
    </r>
    <r>
      <rPr>
        <b/>
        <sz val="11"/>
        <color theme="1"/>
        <rFont val="Calibri"/>
        <family val="2"/>
        <scheme val="minor"/>
      </rPr>
      <t xml:space="preserve">
</t>
    </r>
    <r>
      <rPr>
        <b/>
        <sz val="11"/>
        <rFont val="Calibri"/>
        <family val="2"/>
        <scheme val="minor"/>
      </rPr>
      <t xml:space="preserve">[COLLECTIVE </t>
    </r>
    <r>
      <rPr>
        <sz val="11"/>
        <rFont val="Calibri"/>
        <family val="2"/>
        <scheme val="minor"/>
      </rPr>
      <t>POWER]</t>
    </r>
    <r>
      <rPr>
        <b/>
        <sz val="11"/>
        <color theme="1"/>
        <rFont val="Calibri"/>
        <family val="2"/>
        <scheme val="minor"/>
      </rPr>
      <t xml:space="preserve">
</t>
    </r>
    <r>
      <rPr>
        <i/>
        <sz val="11"/>
        <color theme="9"/>
        <rFont val="Calibri"/>
        <family val="2"/>
        <scheme val="minor"/>
      </rPr>
      <t>connecting &amp; organising</t>
    </r>
    <r>
      <rPr>
        <i/>
        <sz val="11"/>
        <color theme="1"/>
        <rFont val="Calibri"/>
        <family val="2"/>
        <scheme val="minor"/>
      </rPr>
      <t xml:space="preserve">,
</t>
    </r>
    <r>
      <rPr>
        <i/>
        <sz val="11"/>
        <color theme="7"/>
        <rFont val="Calibri"/>
        <family val="2"/>
        <scheme val="minor"/>
      </rPr>
      <t>promoting narratives</t>
    </r>
    <r>
      <rPr>
        <i/>
        <sz val="11"/>
        <color theme="1"/>
        <rFont val="Calibri"/>
        <family val="2"/>
        <scheme val="minor"/>
      </rPr>
      <t xml:space="preserve">,
</t>
    </r>
    <r>
      <rPr>
        <i/>
        <sz val="11"/>
        <color rgb="FFFF0000"/>
        <rFont val="Calibri"/>
        <family val="2"/>
        <scheme val="minor"/>
      </rPr>
      <t>taking disrruptive collective action</t>
    </r>
  </si>
  <si>
    <r>
      <t xml:space="preserve">SheDecides activists
</t>
    </r>
    <r>
      <rPr>
        <b/>
        <sz val="11"/>
        <rFont val="Calibri"/>
        <family val="2"/>
        <scheme val="minor"/>
      </rPr>
      <t>join</t>
    </r>
    <r>
      <rPr>
        <sz val="11"/>
        <rFont val="Calibri"/>
        <family val="2"/>
        <scheme val="minor"/>
      </rPr>
      <t xml:space="preserve"> with others 
</t>
    </r>
    <r>
      <rPr>
        <u/>
        <sz val="11"/>
        <rFont val="Calibri"/>
        <family val="2"/>
        <scheme val="minor"/>
      </rPr>
      <t xml:space="preserve">to </t>
    </r>
    <r>
      <rPr>
        <b/>
        <u/>
        <sz val="11"/>
        <rFont val="Calibri"/>
        <family val="2"/>
        <scheme val="minor"/>
      </rPr>
      <t>build</t>
    </r>
    <r>
      <rPr>
        <u/>
        <sz val="11"/>
        <rFont val="Calibri"/>
        <family val="2"/>
        <scheme val="minor"/>
      </rPr>
      <t xml:space="preserve"> collective power</t>
    </r>
    <r>
      <rPr>
        <sz val="11"/>
        <rFont val="Calibri"/>
        <family val="2"/>
        <scheme val="minor"/>
      </rPr>
      <t xml:space="preserve">, 
</t>
    </r>
    <r>
      <rPr>
        <b/>
        <sz val="11"/>
        <rFont val="Calibri"/>
        <family val="2"/>
        <scheme val="minor"/>
      </rPr>
      <t>plan actions</t>
    </r>
    <r>
      <rPr>
        <sz val="11"/>
        <rFont val="Calibri"/>
        <family val="2"/>
        <scheme val="minor"/>
      </rPr>
      <t xml:space="preserve"> together 
</t>
    </r>
    <r>
      <rPr>
        <u/>
        <sz val="11"/>
        <rFont val="Calibri"/>
        <family val="2"/>
        <scheme val="minor"/>
      </rPr>
      <t xml:space="preserve">to </t>
    </r>
    <r>
      <rPr>
        <b/>
        <u/>
        <sz val="11"/>
        <rFont val="Calibri"/>
        <family val="2"/>
        <scheme val="minor"/>
      </rPr>
      <t>reclaim</t>
    </r>
    <r>
      <rPr>
        <u/>
        <sz val="11"/>
        <rFont val="Calibri"/>
        <family val="2"/>
        <scheme val="minor"/>
      </rPr>
      <t xml:space="preserve"> their stories and their bodies</t>
    </r>
    <r>
      <rPr>
        <sz val="11"/>
        <rFont val="Calibri"/>
        <family val="2"/>
        <scheme val="minor"/>
      </rPr>
      <t xml:space="preserve">, 
and </t>
    </r>
    <r>
      <rPr>
        <b/>
        <sz val="11"/>
        <rFont val="Calibri"/>
        <family val="2"/>
        <scheme val="minor"/>
      </rPr>
      <t>inspire</t>
    </r>
    <r>
      <rPr>
        <sz val="11"/>
        <rFont val="Calibri"/>
        <family val="2"/>
        <scheme val="minor"/>
      </rPr>
      <t xml:space="preserve"> and</t>
    </r>
    <r>
      <rPr>
        <u/>
        <sz val="11"/>
        <rFont val="Calibri"/>
        <family val="2"/>
        <scheme val="minor"/>
      </rPr>
      <t xml:space="preserve"> </t>
    </r>
    <r>
      <rPr>
        <b/>
        <u/>
        <sz val="11"/>
        <rFont val="Calibri"/>
        <family val="2"/>
        <scheme val="minor"/>
      </rPr>
      <t>engage</t>
    </r>
    <r>
      <rPr>
        <u/>
        <sz val="11"/>
        <rFont val="Calibri"/>
        <family val="2"/>
        <scheme val="minor"/>
      </rPr>
      <t xml:space="preserve"> new people</t>
    </r>
    <r>
      <rPr>
        <sz val="11"/>
        <rFont val="Calibri"/>
        <family val="2"/>
        <scheme val="minor"/>
      </rPr>
      <t>.</t>
    </r>
  </si>
  <si>
    <r>
      <t xml:space="preserve">Growing number of SheDecides activists </t>
    </r>
    <r>
      <rPr>
        <b/>
        <sz val="11"/>
        <rFont val="Calibri"/>
        <family val="2"/>
        <scheme val="minor"/>
      </rPr>
      <t>come together</t>
    </r>
    <r>
      <rPr>
        <sz val="11"/>
        <rFont val="Calibri"/>
        <family val="2"/>
        <scheme val="minor"/>
      </rPr>
      <t xml:space="preserve"> and </t>
    </r>
    <r>
      <rPr>
        <b/>
        <sz val="11"/>
        <rFont val="Calibri"/>
        <family val="2"/>
        <scheme val="minor"/>
      </rPr>
      <t>promote</t>
    </r>
    <r>
      <rPr>
        <sz val="11"/>
        <rFont val="Calibri"/>
        <family val="2"/>
        <scheme val="minor"/>
      </rPr>
      <t xml:space="preserve"> their narratives, and </t>
    </r>
    <r>
      <rPr>
        <b/>
        <sz val="11"/>
        <rFont val="Calibri"/>
        <family val="2"/>
        <scheme val="minor"/>
      </rPr>
      <t>take collective disruptive action</t>
    </r>
    <r>
      <rPr>
        <sz val="11"/>
        <rFont val="Calibri"/>
        <family val="2"/>
        <scheme val="minor"/>
      </rPr>
      <t xml:space="preserve"> for bodily autonomy </t>
    </r>
  </si>
  <si>
    <r>
      <rPr>
        <b/>
        <sz val="11"/>
        <color theme="1"/>
        <rFont val="Calibri"/>
        <family val="2"/>
        <scheme val="minor"/>
      </rPr>
      <t xml:space="preserve">Outcome 4
</t>
    </r>
    <r>
      <rPr>
        <b/>
        <sz val="11"/>
        <color theme="8"/>
        <rFont val="Calibri"/>
        <family val="2"/>
        <scheme val="minor"/>
      </rPr>
      <t>[MOVEMENT: connecting &amp; organising]</t>
    </r>
    <r>
      <rPr>
        <sz val="11"/>
        <color theme="1"/>
        <rFont val="Calibri"/>
        <family val="2"/>
        <scheme val="minor"/>
      </rPr>
      <t xml:space="preserve">
Increased </t>
    </r>
    <r>
      <rPr>
        <b/>
        <sz val="11"/>
        <color theme="1"/>
        <rFont val="Calibri"/>
        <family val="2"/>
        <scheme val="minor"/>
      </rPr>
      <t>connection</t>
    </r>
    <r>
      <rPr>
        <sz val="11"/>
        <color theme="1"/>
        <rFont val="Calibri"/>
        <family val="2"/>
        <scheme val="minor"/>
      </rPr>
      <t xml:space="preserve"> and </t>
    </r>
    <r>
      <rPr>
        <b/>
        <sz val="11"/>
        <color theme="1"/>
        <rFont val="Calibri"/>
        <family val="2"/>
        <scheme val="minor"/>
      </rPr>
      <t>organizing</t>
    </r>
    <r>
      <rPr>
        <sz val="11"/>
        <color theme="1"/>
        <rFont val="Calibri"/>
        <family val="2"/>
        <scheme val="minor"/>
      </rPr>
      <t xml:space="preserve">
within the movement.</t>
    </r>
  </si>
  <si>
    <t>SD Networks</t>
  </si>
  <si>
    <t>Develop an internal communication platform to connect actors within the movement and enable them to take action without SDSU support.</t>
  </si>
  <si>
    <t xml:space="preserve"> Explore alternatives and define feasibility and relevance of an on-line community platform (complementing off-line organising) to enable the movement to evolve and self-organise.</t>
  </si>
  <si>
    <t>Develop a relationship management system to track engagement and reporting of movement action</t>
  </si>
  <si>
    <t>Develop additional features, changes and user training for CRM, SDSU's system to manage relationships with Champions, Organizers, Activists and Friends..</t>
  </si>
  <si>
    <r>
      <rPr>
        <b/>
        <sz val="11"/>
        <color theme="1"/>
        <rFont val="Calibri"/>
        <family val="2"/>
        <scheme val="minor"/>
      </rPr>
      <t>Outcome 5</t>
    </r>
    <r>
      <rPr>
        <sz val="11"/>
        <color theme="1"/>
        <rFont val="Calibri"/>
        <family val="2"/>
        <scheme val="minor"/>
      </rPr>
      <t xml:space="preserve">
</t>
    </r>
    <r>
      <rPr>
        <b/>
        <sz val="11"/>
        <color theme="7"/>
        <rFont val="Calibri"/>
        <family val="2"/>
        <scheme val="minor"/>
      </rPr>
      <t>[NARRATIVE: promoting narratives]</t>
    </r>
    <r>
      <rPr>
        <sz val="11"/>
        <color theme="1"/>
        <rFont val="Calibri"/>
        <family val="2"/>
        <scheme val="minor"/>
      </rPr>
      <t xml:space="preserve">
Collective SheDecides narratives are developed and promoted </t>
    </r>
  </si>
  <si>
    <t>SD Circles</t>
  </si>
  <si>
    <t>Organise Champion meetings</t>
  </si>
  <si>
    <t>Support the development of SheDecides' collective vision and strategy around international spaces of political action (CSW, UNGA, ICPD25, B+25 et al) and organise Campaign Bootcamps/Labs as a space for Organisers and Champions to specify the collective SheDecides ask and tactics in amplifying existing campaigns (e.g. 28 September).</t>
  </si>
  <si>
    <t>Organise SheDecides Circles (on racial justice, Beijing +25) to connect actors working on specific issues, and to provide a tool for organising.</t>
  </si>
  <si>
    <t>Organize Regional Meetups and Global Check-ins, including one Global Annual Convening with Champions and selected Organizers to build community and movement and jointly strategise (preferably co-sponsored).</t>
  </si>
  <si>
    <t>2nd Iteration of the Art Gallery</t>
  </si>
  <si>
    <t xml:space="preserve">Virtual Narratives Training Lab (Ongoing from 2021) -  regional/theme-specific workshops and e-training to build collective narratives, support (incl financial) for testing narratives in different contexts
</t>
  </si>
  <si>
    <t>Organise annual SheDecides Day</t>
  </si>
  <si>
    <t xml:space="preserve">SDD Moved to Story of Change - NOW. </t>
  </si>
  <si>
    <r>
      <t xml:space="preserve">Outcome 6
</t>
    </r>
    <r>
      <rPr>
        <b/>
        <sz val="11"/>
        <color rgb="FFFF0000"/>
        <rFont val="Calibri"/>
        <family val="2"/>
        <scheme val="minor"/>
      </rPr>
      <t>[POWER: taking disruptive collective action]</t>
    </r>
    <r>
      <rPr>
        <b/>
        <sz val="11"/>
        <color rgb="FF000000"/>
        <rFont val="Calibri"/>
        <family val="2"/>
        <scheme val="minor"/>
      </rPr>
      <t xml:space="preserve">
</t>
    </r>
    <r>
      <rPr>
        <sz val="11"/>
        <color rgb="FF000000"/>
        <rFont val="Calibri"/>
        <family val="2"/>
        <scheme val="minor"/>
      </rPr>
      <t>Increased disruptive collective action within the movement.</t>
    </r>
  </si>
  <si>
    <t>SD Spark Grants</t>
  </si>
  <si>
    <t>Issue spark grants to support and enable action.</t>
  </si>
  <si>
    <t xml:space="preserve"> Further refine (participatory) Spark Grants methodology, including testing as well as sharing and aligning with grantmakers
</t>
  </si>
  <si>
    <t xml:space="preserve">Provide rapid, opportunistic Spark grants (max $ 50K) to Core Leadership Teams of Organizers and Activists to enable them to take action [strategy based on 2021 pilot]
</t>
  </si>
  <si>
    <t xml:space="preserve">Supporting organisers, movements and collectives to access funding independently from the SDSU (consultancy support)
</t>
  </si>
  <si>
    <r>
      <rPr>
        <sz val="11"/>
        <rFont val="Calibri"/>
        <family val="2"/>
        <scheme val="minor"/>
      </rPr>
      <t xml:space="preserve">
</t>
    </r>
    <r>
      <rPr>
        <b/>
        <sz val="11"/>
        <rFont val="Calibri"/>
        <family val="2"/>
        <scheme val="minor"/>
      </rPr>
      <t>Story of CHANGE</t>
    </r>
    <r>
      <rPr>
        <sz val="11"/>
        <rFont val="Calibri"/>
        <family val="2"/>
        <scheme val="minor"/>
      </rPr>
      <t xml:space="preserve">
</t>
    </r>
    <r>
      <rPr>
        <sz val="11"/>
        <color theme="1"/>
        <rFont val="Calibri"/>
        <family val="2"/>
        <scheme val="minor"/>
      </rPr>
      <t xml:space="preserve">
</t>
    </r>
    <r>
      <rPr>
        <b/>
        <sz val="11"/>
        <color theme="1"/>
        <rFont val="Calibri"/>
        <family val="2"/>
        <scheme val="minor"/>
      </rPr>
      <t xml:space="preserve">[TRANSFORMATIVE  </t>
    </r>
    <r>
      <rPr>
        <b/>
        <sz val="11"/>
        <color rgb="FFFF0000"/>
        <rFont val="Calibri"/>
        <family val="2"/>
        <scheme val="minor"/>
      </rPr>
      <t>POWER</t>
    </r>
    <r>
      <rPr>
        <b/>
        <sz val="11"/>
        <color theme="1"/>
        <rFont val="Calibri"/>
        <family val="2"/>
        <scheme val="minor"/>
      </rPr>
      <t>]</t>
    </r>
    <r>
      <rPr>
        <sz val="11"/>
        <color theme="1"/>
        <rFont val="Calibri"/>
        <family val="2"/>
        <scheme val="minor"/>
      </rPr>
      <t xml:space="preserve">
</t>
    </r>
    <r>
      <rPr>
        <sz val="11"/>
        <color theme="9"/>
        <rFont val="Calibri"/>
        <family val="2"/>
        <scheme val="minor"/>
      </rPr>
      <t>collaborating with allies,</t>
    </r>
    <r>
      <rPr>
        <sz val="11"/>
        <color theme="1"/>
        <rFont val="Calibri"/>
        <family val="2"/>
        <scheme val="minor"/>
      </rPr>
      <t xml:space="preserve">
</t>
    </r>
    <r>
      <rPr>
        <sz val="11"/>
        <color theme="7"/>
        <rFont val="Calibri"/>
        <family val="2"/>
        <scheme val="minor"/>
      </rPr>
      <t>subverting gender norms,</t>
    </r>
    <r>
      <rPr>
        <sz val="11"/>
        <color theme="1"/>
        <rFont val="Calibri"/>
        <family val="2"/>
        <scheme val="minor"/>
      </rPr>
      <t xml:space="preserve">
</t>
    </r>
    <r>
      <rPr>
        <sz val="11"/>
        <color rgb="FFFF0000"/>
        <rFont val="Calibri"/>
        <family val="2"/>
        <scheme val="minor"/>
      </rPr>
      <t>creating and gaining spaces of power</t>
    </r>
  </si>
  <si>
    <r>
      <rPr>
        <sz val="11"/>
        <rFont val="Calibri"/>
        <family val="2"/>
        <scheme val="minor"/>
      </rPr>
      <t xml:space="preserve">SheDecides
 </t>
    </r>
    <r>
      <rPr>
        <b/>
        <sz val="11"/>
        <rFont val="Calibri"/>
        <family val="2"/>
        <scheme val="minor"/>
      </rPr>
      <t>disrupts</t>
    </r>
    <r>
      <rPr>
        <sz val="11"/>
        <rFont val="Calibri"/>
        <family val="2"/>
        <scheme val="minor"/>
      </rPr>
      <t xml:space="preserve"> </t>
    </r>
    <r>
      <rPr>
        <u/>
        <sz val="11"/>
        <rFont val="Calibri"/>
        <family val="2"/>
        <scheme val="minor"/>
      </rPr>
      <t xml:space="preserve">spaces of of power </t>
    </r>
    <r>
      <rPr>
        <sz val="11"/>
        <rFont val="Calibri"/>
        <family val="2"/>
        <scheme val="minor"/>
      </rPr>
      <t xml:space="preserve">
and </t>
    </r>
    <r>
      <rPr>
        <b/>
        <sz val="11"/>
        <rFont val="Calibri"/>
        <family val="2"/>
        <scheme val="minor"/>
      </rPr>
      <t>subverts</t>
    </r>
    <r>
      <rPr>
        <sz val="11"/>
        <rFont val="Calibri"/>
        <family val="2"/>
        <scheme val="minor"/>
      </rPr>
      <t xml:space="preserve"> </t>
    </r>
    <r>
      <rPr>
        <u/>
        <sz val="11"/>
        <rFont val="Calibri"/>
        <family val="2"/>
        <scheme val="minor"/>
      </rPr>
      <t>gender norms</t>
    </r>
    <r>
      <rPr>
        <sz val="11"/>
        <rFont val="Calibri"/>
        <family val="2"/>
        <scheme val="minor"/>
      </rPr>
      <t>.</t>
    </r>
  </si>
  <si>
    <r>
      <rPr>
        <sz val="11"/>
        <color theme="9"/>
        <rFont val="Calibri"/>
        <family val="2"/>
        <scheme val="minor"/>
      </rPr>
      <t>[MOVEMENT]</t>
    </r>
    <r>
      <rPr>
        <sz val="11"/>
        <color theme="1"/>
        <rFont val="Calibri"/>
        <family val="2"/>
        <scheme val="minor"/>
      </rPr>
      <t xml:space="preserve">
Increased </t>
    </r>
    <r>
      <rPr>
        <b/>
        <sz val="11"/>
        <color theme="1"/>
        <rFont val="Calibri"/>
        <family val="2"/>
        <scheme val="minor"/>
      </rPr>
      <t>constituency</t>
    </r>
    <r>
      <rPr>
        <sz val="11"/>
        <color theme="1"/>
        <rFont val="Calibri"/>
        <family val="2"/>
        <scheme val="minor"/>
      </rPr>
      <t xml:space="preserve"> of diverse people, groups, movements and institutions who are supportive of bodily autonomy and can respond to threats.</t>
    </r>
  </si>
  <si>
    <r>
      <rPr>
        <b/>
        <sz val="11"/>
        <color theme="1"/>
        <rFont val="Calibri"/>
        <family val="2"/>
        <scheme val="minor"/>
      </rPr>
      <t>Outcome 7</t>
    </r>
    <r>
      <rPr>
        <sz val="11"/>
        <color theme="1"/>
        <rFont val="Calibri"/>
        <family val="2"/>
        <scheme val="minor"/>
      </rPr>
      <t xml:space="preserve">
</t>
    </r>
    <r>
      <rPr>
        <b/>
        <sz val="11"/>
        <color theme="8"/>
        <rFont val="Calibri"/>
        <family val="2"/>
        <scheme val="minor"/>
      </rPr>
      <t>[MOVEMENT: Collaborating with allies]</t>
    </r>
    <r>
      <rPr>
        <sz val="11"/>
        <color theme="1"/>
        <rFont val="Calibri"/>
        <family val="2"/>
        <scheme val="minor"/>
      </rPr>
      <t xml:space="preserve">
Increased collaboration
of SheDecides activists
with allies outside the Movement.</t>
    </r>
  </si>
  <si>
    <t>SD Collabs</t>
  </si>
  <si>
    <t>Map and partner with allies on intersectional issues (e.g. racial justice, LGBTQI rights, disability rights).</t>
  </si>
  <si>
    <t>Explore, develop and nurture strategic collaboration with other entities in the bodily autonomy ecosystem and with sister movements on social justice including climate change, etc.</t>
  </si>
  <si>
    <r>
      <rPr>
        <sz val="11"/>
        <color rgb="FFFF0000"/>
        <rFont val="Calibri (Body)"/>
      </rPr>
      <t>"[POWER]</t>
    </r>
    <r>
      <rPr>
        <sz val="11"/>
        <color theme="1"/>
        <rFont val="Calibri"/>
        <family val="2"/>
        <scheme val="minor"/>
      </rPr>
      <t xml:space="preserve">
Increased relevant discussions and decision making spaces where women, girls and young people are included and leading."
</t>
    </r>
  </si>
  <si>
    <r>
      <rPr>
        <b/>
        <sz val="11"/>
        <color theme="1"/>
        <rFont val="Calibri"/>
        <family val="2"/>
        <scheme val="minor"/>
      </rPr>
      <t xml:space="preserve">Outcome 8
</t>
    </r>
    <r>
      <rPr>
        <b/>
        <sz val="11"/>
        <color rgb="FFFF0000"/>
        <rFont val="Calibri"/>
        <family val="2"/>
        <scheme val="minor"/>
      </rPr>
      <t>[POWER: creating and gaining spaces of power]</t>
    </r>
    <r>
      <rPr>
        <b/>
        <sz val="11"/>
        <color theme="1"/>
        <rFont val="Calibri"/>
        <family val="2"/>
        <scheme val="minor"/>
      </rPr>
      <t xml:space="preserve">
</t>
    </r>
    <r>
      <rPr>
        <sz val="11"/>
        <color theme="1"/>
        <rFont val="Calibri"/>
        <family val="2"/>
        <scheme val="minor"/>
      </rPr>
      <t>Increased created spaces and processes 
where women, girls and young people 
set the terms of the debate.</t>
    </r>
  </si>
  <si>
    <t>Roundtables</t>
  </si>
  <si>
    <t>Organise SheDecides Roundtables</t>
  </si>
  <si>
    <t>Facilitating Organisers and Champions to take their seat in pre-existing spaces in order to disrupt and transform them (implementation of Nr 10)</t>
  </si>
  <si>
    <t>Facilitate participation in decision making spaces</t>
  </si>
  <si>
    <r>
      <rPr>
        <sz val="11"/>
        <color theme="7"/>
        <rFont val="Calibri"/>
        <family val="2"/>
        <scheme val="minor"/>
      </rPr>
      <t>[NARRATIVES]</t>
    </r>
    <r>
      <rPr>
        <sz val="11"/>
        <color theme="1"/>
        <rFont val="Calibri"/>
        <family val="2"/>
        <scheme val="minor"/>
      </rPr>
      <t xml:space="preserve">
Issues are in the public and political agenda framed in a supportive way.</t>
    </r>
  </si>
  <si>
    <r>
      <t xml:space="preserve">Outcome 9
</t>
    </r>
    <r>
      <rPr>
        <b/>
        <sz val="11"/>
        <color theme="7"/>
        <rFont val="Calibri"/>
        <family val="2"/>
        <scheme val="minor"/>
      </rPr>
      <t>[NARRATIVES: subverting gender norms]</t>
    </r>
    <r>
      <rPr>
        <b/>
        <sz val="11"/>
        <color theme="1"/>
        <rFont val="Calibri"/>
        <family val="2"/>
        <scheme val="minor"/>
      </rPr>
      <t xml:space="preserve"> 
</t>
    </r>
    <r>
      <rPr>
        <sz val="11"/>
        <color theme="1"/>
        <rFont val="Calibri"/>
        <family val="2"/>
        <scheme val="minor"/>
      </rPr>
      <t>Increased reach of SheDecides narratives in diverse outlets.</t>
    </r>
  </si>
  <si>
    <t>SD Now</t>
  </si>
  <si>
    <t>Development a new Identity and Narrative strategy, public relations and digital strategy</t>
  </si>
  <si>
    <t xml:space="preserve">Organise Annual SheDecides Day Campaign as a day of joint action </t>
  </si>
  <si>
    <t>Develop and facilitate connections / partnerships with media</t>
  </si>
  <si>
    <t>Ongoing agency support with design, website, social media, press and public relations.</t>
  </si>
  <si>
    <t xml:space="preserve">Provide ongoing support to young Champions, Organizers &amp; collectives external communications strategy and planning </t>
  </si>
  <si>
    <t xml:space="preserve">Ongoing communications agency support (see explanation below)
Communications (PR and social media)
</t>
  </si>
  <si>
    <t>Ongoing agency support: 
Creative design for specific campaign work</t>
  </si>
  <si>
    <t>Feminist Governance
&amp;
Sustainability</t>
  </si>
  <si>
    <t>TBD</t>
  </si>
  <si>
    <r>
      <t xml:space="preserve">Outcome 10
</t>
    </r>
    <r>
      <rPr>
        <sz val="11"/>
        <color theme="1"/>
        <rFont val="Calibri"/>
        <family val="2"/>
        <scheme val="minor"/>
      </rPr>
      <t>SDSU has consensus on a clear and fundable 2022-2027</t>
    </r>
    <r>
      <rPr>
        <sz val="11"/>
        <color theme="4"/>
        <rFont val="Calibri (Body)"/>
      </rPr>
      <t xml:space="preserve"> strategy to sustainably achieve its TOC outcomes </t>
    </r>
  </si>
  <si>
    <t>SD Strategy</t>
  </si>
  <si>
    <t>Develop SheDecides strategy for 2022-2027 including MEL framework</t>
  </si>
  <si>
    <t xml:space="preserve">M&amp;E Consultancy </t>
  </si>
  <si>
    <t>Develop resource mobilisation strategy</t>
  </si>
  <si>
    <t>Learning Retreat (SDSU, donors, others)</t>
  </si>
  <si>
    <t>Further development and support to implementation of Safeguarding Policy</t>
  </si>
  <si>
    <t>Governance support</t>
  </si>
  <si>
    <t>Support to Guiding Group, Donor Advisory Group</t>
  </si>
  <si>
    <r>
      <t xml:space="preserve">Outcome 11
</t>
    </r>
    <r>
      <rPr>
        <sz val="11"/>
        <color theme="1"/>
        <rFont val="Calibri"/>
        <family val="2"/>
        <scheme val="minor"/>
      </rPr>
      <t>SheDecides has</t>
    </r>
    <r>
      <rPr>
        <sz val="11"/>
        <color rgb="FFFF0000"/>
        <rFont val="Calibri (Body)"/>
      </rPr>
      <t xml:space="preserve"> feminist governance </t>
    </r>
    <r>
      <rPr>
        <sz val="11"/>
        <color theme="1"/>
        <rFont val="Calibri"/>
        <family val="2"/>
        <scheme val="minor"/>
      </rPr>
      <t>as a movement and feminist ways of working in the SDSU</t>
    </r>
  </si>
  <si>
    <t>Feminist 360</t>
  </si>
  <si>
    <t>Lead Recruitment &amp; relocation costs (was not budgeted in Dec 2020)</t>
  </si>
  <si>
    <t>Staff contingency (relocation, possible maternity cover), 10% of salary cost</t>
  </si>
  <si>
    <t>SDSU Salaries</t>
  </si>
  <si>
    <t>Salaries (gross cost)</t>
  </si>
  <si>
    <t>SDSU Learning and Development</t>
  </si>
  <si>
    <t>Staff learning and development</t>
  </si>
  <si>
    <t>Transitioning out COVID - SDSU Travel / SDSU Hosting and Co-working</t>
  </si>
  <si>
    <t xml:space="preserve"> Staff travel</t>
  </si>
  <si>
    <t>SDSU Online Collab Tools</t>
  </si>
  <si>
    <t>Office costs and equipment</t>
  </si>
  <si>
    <r>
      <t xml:space="preserve">Outcome 12
</t>
    </r>
    <r>
      <rPr>
        <sz val="11"/>
        <color theme="1"/>
        <rFont val="Calibri"/>
        <family val="2"/>
        <scheme val="minor"/>
      </rPr>
      <t xml:space="preserve">SDSU has </t>
    </r>
    <r>
      <rPr>
        <sz val="11"/>
        <color rgb="FF00B050"/>
        <rFont val="Calibri (Body)"/>
      </rPr>
      <t>clear strategic guidanc</t>
    </r>
    <r>
      <rPr>
        <sz val="11"/>
        <color theme="1"/>
        <rFont val="Calibri"/>
        <family val="2"/>
        <scheme val="minor"/>
      </rPr>
      <t xml:space="preserve">e to support the Movement's work. </t>
    </r>
  </si>
  <si>
    <t>Implement Youth Accountability Panel</t>
  </si>
  <si>
    <t xml:space="preserve">Support Youth Accountability Panel: Honorariums, Activity Budget, Translation/ Interpretation/ Branding </t>
  </si>
  <si>
    <t>Hold internal Vision camps for ongoing learning and reflection</t>
  </si>
  <si>
    <t>IPPF hosting fee</t>
  </si>
  <si>
    <t>Available income 2021</t>
  </si>
  <si>
    <t>Grand Total</t>
  </si>
  <si>
    <t>Variance</t>
  </si>
  <si>
    <t>Note on staff composition of SDSU</t>
  </si>
  <si>
    <t>Staff: current composition, 11 fte</t>
  </si>
  <si>
    <t>1. Lead (new lead will join late Sep 2021)
2. Finance &amp; Project Officer 
3. Champions Advisor
4. Policy Advisor
5. Communications Advisor 
6. Movement Catalyst
7. Regional Movement Builder AFRICA
8. Regional Movement Builder ASIA
9. Regional Movement Builder LAC (now on short term contract)
10. Regional Movement Builder ARAB
11. Regional Movement Builder EUROPE 
(currently 10 and 11 are combined while recruitment is on-going)</t>
  </si>
  <si>
    <t xml:space="preserve">As part of the process of developing the Movement and SDSU strategy, the staffing size and structure will be reviewed.
The budget for 2022 includes a reservation for 
- a resource mobilisation specialist
- a junior communications officer to reduce agency fees
- regional movement support (RMS) for all regions (from term consultancy to longer term contracts or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</si>
</sst>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
    <numFmt numFmtId="165" formatCode="[$USD]\ #,##0"/>
    <numFmt numFmtId="166" formatCode="&quot;$&quot;#,##0"/>
  </numFmts>
  <fonts count="43">
    <font>
      <sz val="12"/>
      <color theme="1"/>
      <name val="Calibri"/>
      <family val="2"/>
      <scheme val="minor"/>
    </font>
    <font>
      <sz val="11"/>
      <color theme="1"/>
      <name val="Calibri"/>
      <family val="2"/>
      <scheme val="minor"/>
    </font>
    <font>
      <sz val="11"/>
      <color theme="1"/>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8"/>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theme="7"/>
      <name val="Calibri"/>
      <family val="2"/>
      <scheme val="minor"/>
    </font>
    <font>
      <b/>
      <sz val="11"/>
      <color rgb="FF000000"/>
      <name val="Calibri"/>
      <family val="2"/>
      <scheme val="minor"/>
    </font>
    <font>
      <b/>
      <sz val="11"/>
      <color theme="8"/>
      <name val="Calibri"/>
      <family val="2"/>
      <scheme val="minor"/>
    </font>
    <font>
      <b/>
      <sz val="11"/>
      <name val="Calibri"/>
      <family val="2"/>
      <scheme val="minor"/>
    </font>
    <font>
      <b/>
      <sz val="11"/>
      <color rgb="FFFF0000"/>
      <name val="Calibri"/>
      <family val="2"/>
      <scheme val="minor"/>
    </font>
    <font>
      <i/>
      <sz val="11"/>
      <color theme="1"/>
      <name val="Calibri"/>
      <family val="2"/>
      <scheme val="minor"/>
    </font>
    <font>
      <b/>
      <sz val="12"/>
      <color theme="0"/>
      <name val="Calibri"/>
      <family val="2"/>
      <scheme val="minor"/>
    </font>
    <font>
      <b/>
      <sz val="12"/>
      <color theme="1"/>
      <name val="Calibri"/>
      <family val="2"/>
      <scheme val="minor"/>
    </font>
    <font>
      <i/>
      <sz val="11"/>
      <color theme="0" tint="-0.499984740745262"/>
      <name val="Calibri"/>
      <family val="2"/>
      <scheme val="minor"/>
    </font>
    <font>
      <b/>
      <sz val="12"/>
      <color rgb="FFFFFFFF"/>
      <name val="Calibri"/>
      <family val="2"/>
      <scheme val="minor"/>
    </font>
    <font>
      <sz val="12"/>
      <color rgb="FF000000"/>
      <name val="Calibri"/>
      <family val="2"/>
      <scheme val="minor"/>
    </font>
    <font>
      <b/>
      <sz val="12"/>
      <color rgb="FF000000"/>
      <name val="Calibri"/>
      <family val="2"/>
      <scheme val="minor"/>
    </font>
    <font>
      <sz val="11"/>
      <color theme="9"/>
      <name val="Calibri"/>
      <family val="2"/>
      <scheme val="minor"/>
    </font>
    <font>
      <sz val="11"/>
      <color theme="7"/>
      <name val="Calibri"/>
      <family val="2"/>
      <scheme val="minor"/>
    </font>
    <font>
      <sz val="11"/>
      <color rgb="FF3F3F76"/>
      <name val="Calibri"/>
      <family val="2"/>
      <scheme val="minor"/>
    </font>
    <font>
      <sz val="11"/>
      <color rgb="FFFF0000"/>
      <name val="Calibri (Body)"/>
    </font>
    <font>
      <sz val="11"/>
      <color rgb="FF92D050"/>
      <name val="Calibri (Body)"/>
    </font>
    <font>
      <sz val="11"/>
      <color rgb="FFFFC000"/>
      <name val="Calibri (Body)"/>
    </font>
    <font>
      <i/>
      <sz val="11"/>
      <color theme="9"/>
      <name val="Calibri"/>
      <family val="2"/>
      <scheme val="minor"/>
    </font>
    <font>
      <i/>
      <sz val="11"/>
      <color theme="7"/>
      <name val="Calibri"/>
      <family val="2"/>
      <scheme val="minor"/>
    </font>
    <font>
      <i/>
      <sz val="11"/>
      <color rgb="FFFF0000"/>
      <name val="Calibri"/>
      <family val="2"/>
      <scheme val="minor"/>
    </font>
    <font>
      <i/>
      <sz val="12"/>
      <color theme="1"/>
      <name val="Calibri"/>
      <family val="2"/>
      <scheme val="minor"/>
    </font>
    <font>
      <sz val="12"/>
      <name val="Calibri"/>
      <family val="2"/>
      <scheme val="minor"/>
    </font>
    <font>
      <sz val="11"/>
      <name val="Calibri"/>
      <family val="2"/>
      <scheme val="minor"/>
    </font>
    <font>
      <u/>
      <sz val="11"/>
      <name val="Calibri"/>
      <family val="2"/>
      <scheme val="minor"/>
    </font>
    <font>
      <b/>
      <u/>
      <sz val="11"/>
      <name val="Calibri"/>
      <family val="2"/>
      <scheme val="minor"/>
    </font>
    <font>
      <b/>
      <sz val="11"/>
      <name val="Calibri (Body)"/>
    </font>
    <font>
      <sz val="11"/>
      <color theme="4"/>
      <name val="Calibri (Body)"/>
    </font>
    <font>
      <sz val="11"/>
      <color rgb="FF00B050"/>
      <name val="Calibri (Body)"/>
    </font>
    <font>
      <b/>
      <sz val="11"/>
      <color rgb="FFFF0000"/>
      <name val="Calibri (Body)"/>
    </font>
    <font>
      <b/>
      <sz val="11"/>
      <color rgb="FFFFC000"/>
      <name val="Calibri (Body)"/>
    </font>
    <font>
      <b/>
      <sz val="12"/>
      <color rgb="FFFF0000"/>
      <name val="Calibri"/>
      <family val="2"/>
      <scheme val="minor"/>
    </font>
    <font>
      <i/>
      <sz val="12"/>
      <color rgb="FF000000"/>
      <name val="Calibri"/>
      <family val="2"/>
      <scheme val="minor"/>
    </font>
  </fonts>
  <fills count="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FFFFF"/>
        <bgColor indexed="64"/>
      </patternFill>
    </fill>
    <fill>
      <patternFill patternType="solid">
        <fgColor rgb="FFFF0000"/>
        <bgColor indexed="64"/>
      </patternFill>
    </fill>
    <fill>
      <patternFill patternType="solid">
        <fgColor rgb="FFFFD966"/>
        <bgColor indexed="64"/>
      </patternFill>
    </fill>
    <fill>
      <patternFill patternType="solid">
        <fgColor theme="7" tint="0.39997558519241921"/>
        <bgColor indexed="64"/>
      </patternFill>
    </fill>
  </fills>
  <borders count="82">
    <border>
      <left/>
      <right/>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top/>
      <bottom/>
      <diagonal/>
    </border>
    <border>
      <left style="thin">
        <color rgb="FF000000"/>
      </left>
      <right style="thin">
        <color rgb="FF000000"/>
      </right>
      <top style="medium">
        <color indexed="64"/>
      </top>
      <bottom/>
      <diagonal/>
    </border>
    <border>
      <left style="medium">
        <color indexed="64"/>
      </left>
      <right/>
      <top style="medium">
        <color indexed="64"/>
      </top>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style="medium">
        <color indexed="64"/>
      </left>
      <right/>
      <top/>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style="medium">
        <color indexed="64"/>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thin">
        <color rgb="FF000000"/>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rgb="FF000000"/>
      </top>
      <bottom/>
      <diagonal/>
    </border>
    <border>
      <left style="thin">
        <color rgb="FF000000"/>
      </left>
      <right style="medium">
        <color indexed="64"/>
      </right>
      <top style="medium">
        <color indexed="64"/>
      </top>
      <bottom style="thin">
        <color rgb="FF000000"/>
      </bottom>
      <diagonal/>
    </border>
    <border>
      <left style="medium">
        <color indexed="64"/>
      </left>
      <right style="thin">
        <color rgb="FF7F7F7F"/>
      </right>
      <top/>
      <bottom style="medium">
        <color indexed="64"/>
      </bottom>
      <diagonal/>
    </border>
    <border>
      <left style="thin">
        <color rgb="FF7F7F7F"/>
      </left>
      <right style="thin">
        <color rgb="FF7F7F7F"/>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style="medium">
        <color indexed="64"/>
      </top>
      <bottom/>
      <diagonal/>
    </border>
    <border>
      <left style="thin">
        <color rgb="FF7F7F7F"/>
      </left>
      <right style="thin">
        <color rgb="FF7F7F7F"/>
      </right>
      <top style="medium">
        <color indexed="64"/>
      </top>
      <bottom/>
      <diagonal/>
    </border>
    <border>
      <left style="thin">
        <color rgb="FF7F7F7F"/>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right style="medium">
        <color indexed="64"/>
      </right>
      <top style="medium">
        <color rgb="FF000000"/>
      </top>
      <bottom/>
      <diagonal/>
    </border>
    <border>
      <left style="thin">
        <color rgb="FF7F7F7F"/>
      </left>
      <right style="thin">
        <color rgb="FF7F7F7F"/>
      </right>
      <top/>
      <bottom style="thin">
        <color rgb="FF7F7F7F"/>
      </bottom>
      <diagonal/>
    </border>
    <border>
      <left style="thin">
        <color rgb="FF7F7F7F"/>
      </left>
      <right/>
      <top/>
      <bottom style="medium">
        <color indexed="64"/>
      </bottom>
      <diagonal/>
    </border>
    <border>
      <left/>
      <right style="thin">
        <color rgb="FF000000"/>
      </right>
      <top/>
      <bottom style="thin">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rgb="FF000000"/>
      </top>
      <bottom/>
      <diagonal/>
    </border>
    <border>
      <left style="medium">
        <color rgb="FF000000"/>
      </left>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thin">
        <color rgb="FF000000"/>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thin">
        <color rgb="FF7F7F7F"/>
      </left>
      <right style="thin">
        <color rgb="FF7F7F7F"/>
      </right>
      <top/>
      <bottom/>
      <diagonal/>
    </border>
    <border>
      <left style="medium">
        <color rgb="FF000000"/>
      </left>
      <right/>
      <top style="thin">
        <color rgb="FF000000"/>
      </top>
      <bottom/>
      <diagonal/>
    </border>
    <border>
      <left style="thin">
        <color rgb="FF7F7F7F"/>
      </left>
      <right/>
      <top/>
      <bottom style="thin">
        <color rgb="FF7F7F7F"/>
      </bottom>
      <diagonal/>
    </border>
    <border>
      <left style="medium">
        <color indexed="64"/>
      </left>
      <right/>
      <top style="thin">
        <color rgb="FF000000"/>
      </top>
      <bottom/>
      <diagonal/>
    </border>
    <border>
      <left style="thin">
        <color rgb="FF000000"/>
      </left>
      <right/>
      <top style="medium">
        <color rgb="FF000000"/>
      </top>
      <bottom/>
      <diagonal/>
    </border>
  </borders>
  <cellStyleXfs count="4">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1" applyNumberFormat="0" applyAlignment="0" applyProtection="0"/>
  </cellStyleXfs>
  <cellXfs count="213">
    <xf numFmtId="0" fontId="0" fillId="0" borderId="0" xfId="0"/>
    <xf numFmtId="0" fontId="6" fillId="0" borderId="0" xfId="0" applyFont="1" applyAlignment="1">
      <alignment horizontal="center" vertical="center" wrapText="1"/>
    </xf>
    <xf numFmtId="0" fontId="6" fillId="0" borderId="0" xfId="0" applyFont="1" applyAlignment="1">
      <alignment horizontal="left" vertical="top" wrapText="1"/>
    </xf>
    <xf numFmtId="0" fontId="0" fillId="0" borderId="0" xfId="0" applyAlignment="1">
      <alignment vertical="top" wrapText="1"/>
    </xf>
    <xf numFmtId="0" fontId="8" fillId="0" borderId="0" xfId="0" applyFont="1" applyAlignment="1">
      <alignment horizontal="left" vertical="center" wrapText="1"/>
    </xf>
    <xf numFmtId="0" fontId="0" fillId="0" borderId="0" xfId="0" applyAlignment="1">
      <alignment vertical="center"/>
    </xf>
    <xf numFmtId="0" fontId="17" fillId="0" borderId="40" xfId="0" applyFont="1" applyBorder="1" applyAlignment="1">
      <alignment horizontal="center" vertical="center" wrapText="1"/>
    </xf>
    <xf numFmtId="164" fontId="9" fillId="0" borderId="32" xfId="0" applyNumberFormat="1" applyFont="1" applyFill="1" applyBorder="1" applyAlignment="1">
      <alignment vertical="top" wrapText="1"/>
    </xf>
    <xf numFmtId="0" fontId="0" fillId="0" borderId="0" xfId="0" applyAlignment="1">
      <alignment vertical="top"/>
    </xf>
    <xf numFmtId="0" fontId="2" fillId="0" borderId="0" xfId="0" applyFont="1" applyAlignment="1">
      <alignment vertical="top"/>
    </xf>
    <xf numFmtId="0" fontId="5" fillId="7" borderId="3" xfId="3" applyFill="1" applyBorder="1" applyAlignment="1">
      <alignment vertical="top"/>
    </xf>
    <xf numFmtId="0" fontId="5" fillId="7" borderId="1" xfId="3" applyFill="1" applyAlignment="1">
      <alignment vertical="top" wrapText="1"/>
    </xf>
    <xf numFmtId="0" fontId="5" fillId="7" borderId="30" xfId="3" applyFill="1" applyBorder="1" applyAlignment="1">
      <alignment vertical="top"/>
    </xf>
    <xf numFmtId="0" fontId="6" fillId="0" borderId="0" xfId="0" applyFont="1" applyAlignment="1">
      <alignment horizontal="center" vertical="top" wrapText="1"/>
    </xf>
    <xf numFmtId="0" fontId="17" fillId="0" borderId="0" xfId="0" applyFont="1" applyAlignment="1">
      <alignment vertical="top"/>
    </xf>
    <xf numFmtId="0" fontId="0" fillId="0" borderId="0" xfId="0" applyFill="1" applyAlignment="1">
      <alignment vertical="top"/>
    </xf>
    <xf numFmtId="0" fontId="5" fillId="8" borderId="53" xfId="3" applyFill="1" applyBorder="1" applyAlignment="1">
      <alignment horizontal="left" vertical="top"/>
    </xf>
    <xf numFmtId="0" fontId="5" fillId="8" borderId="54" xfId="3" applyFill="1" applyBorder="1" applyAlignment="1">
      <alignment horizontal="center" vertical="top" wrapText="1"/>
    </xf>
    <xf numFmtId="0" fontId="24" fillId="8" borderId="54" xfId="3" applyFont="1" applyFill="1" applyBorder="1" applyAlignment="1">
      <alignment horizontal="center" vertical="top" wrapText="1"/>
    </xf>
    <xf numFmtId="0" fontId="5" fillId="8" borderId="48" xfId="3" applyFill="1" applyBorder="1" applyAlignment="1">
      <alignment horizontal="center" vertical="center" wrapText="1"/>
    </xf>
    <xf numFmtId="0" fontId="5" fillId="7" borderId="3" xfId="3" applyFill="1" applyBorder="1" applyAlignment="1">
      <alignment vertical="center"/>
    </xf>
    <xf numFmtId="0" fontId="5" fillId="5" borderId="0" xfId="3" applyFill="1" applyBorder="1" applyAlignment="1">
      <alignment horizontal="left" vertical="top" wrapText="1"/>
    </xf>
    <xf numFmtId="0" fontId="5" fillId="5" borderId="0" xfId="3" applyFill="1" applyBorder="1" applyAlignment="1">
      <alignment horizontal="center" vertical="top" wrapText="1"/>
    </xf>
    <xf numFmtId="0" fontId="5" fillId="5" borderId="0" xfId="3" applyFill="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center" wrapText="1"/>
    </xf>
    <xf numFmtId="0" fontId="20" fillId="0" borderId="55" xfId="0" applyFont="1" applyBorder="1" applyAlignment="1">
      <alignment vertical="top" wrapText="1"/>
    </xf>
    <xf numFmtId="0" fontId="21" fillId="0" borderId="55" xfId="0" applyFont="1" applyBorder="1" applyAlignment="1">
      <alignment vertical="top" wrapText="1"/>
    </xf>
    <xf numFmtId="0" fontId="5" fillId="7" borderId="57" xfId="3" applyFill="1" applyBorder="1" applyAlignment="1">
      <alignment vertical="top"/>
    </xf>
    <xf numFmtId="0" fontId="5" fillId="7" borderId="58" xfId="3" applyFill="1" applyBorder="1" applyAlignment="1">
      <alignment vertical="top"/>
    </xf>
    <xf numFmtId="0" fontId="5" fillId="7" borderId="59" xfId="3" applyFill="1" applyBorder="1" applyAlignment="1">
      <alignment vertical="center"/>
    </xf>
    <xf numFmtId="0" fontId="5" fillId="7" borderId="53" xfId="3" applyFill="1" applyBorder="1" applyAlignment="1">
      <alignment horizontal="left" vertical="top" wrapText="1"/>
    </xf>
    <xf numFmtId="0" fontId="6" fillId="7" borderId="60" xfId="0" applyFont="1" applyFill="1" applyBorder="1" applyAlignment="1">
      <alignment horizontal="center" vertical="top" wrapText="1"/>
    </xf>
    <xf numFmtId="0" fontId="5" fillId="7" borderId="61" xfId="3" applyFill="1" applyBorder="1" applyAlignment="1">
      <alignment horizontal="center" vertical="top" wrapText="1"/>
    </xf>
    <xf numFmtId="0" fontId="5" fillId="8" borderId="49" xfId="3" applyFill="1" applyBorder="1" applyAlignment="1">
      <alignment horizontal="right" vertical="center"/>
    </xf>
    <xf numFmtId="166" fontId="5" fillId="8" borderId="22" xfId="3" applyNumberFormat="1" applyFill="1" applyBorder="1" applyAlignment="1">
      <alignment horizontal="center" vertical="center" wrapText="1"/>
    </xf>
    <xf numFmtId="0" fontId="5" fillId="8" borderId="48" xfId="3" applyFill="1" applyBorder="1" applyAlignment="1">
      <alignment horizontal="right" vertical="center"/>
    </xf>
    <xf numFmtId="0" fontId="31" fillId="0" borderId="29" xfId="0" applyFont="1" applyFill="1" applyBorder="1" applyAlignment="1">
      <alignment vertical="center" wrapText="1"/>
    </xf>
    <xf numFmtId="0" fontId="4" fillId="7" borderId="16" xfId="2" applyFill="1" applyBorder="1" applyAlignment="1">
      <alignment vertical="center"/>
    </xf>
    <xf numFmtId="166" fontId="0" fillId="7" borderId="36" xfId="0" applyNumberFormat="1" applyFill="1" applyBorder="1" applyAlignment="1">
      <alignment horizontal="center" vertical="center" wrapText="1"/>
    </xf>
    <xf numFmtId="0" fontId="0" fillId="7" borderId="43" xfId="0" applyFill="1" applyBorder="1" applyAlignment="1">
      <alignment horizontal="right" vertical="center" wrapText="1"/>
    </xf>
    <xf numFmtId="0" fontId="5" fillId="7" borderId="63" xfId="3" applyFill="1" applyBorder="1" applyAlignment="1">
      <alignment vertical="top"/>
    </xf>
    <xf numFmtId="0" fontId="0" fillId="0" borderId="6" xfId="0" applyFont="1" applyBorder="1" applyAlignment="1">
      <alignment horizontal="left" vertical="top" wrapText="1"/>
    </xf>
    <xf numFmtId="166" fontId="20" fillId="5" borderId="6" xfId="1" applyNumberFormat="1" applyFont="1" applyFill="1" applyBorder="1" applyAlignment="1">
      <alignment horizontal="center" vertical="top"/>
    </xf>
    <xf numFmtId="0" fontId="17" fillId="0" borderId="4" xfId="0" applyFont="1" applyBorder="1" applyAlignment="1">
      <alignment horizontal="left" vertical="top" wrapText="1"/>
    </xf>
    <xf numFmtId="0" fontId="17" fillId="0" borderId="56" xfId="0" applyFont="1" applyBorder="1" applyAlignment="1">
      <alignment horizontal="left" vertical="top" wrapText="1"/>
    </xf>
    <xf numFmtId="166" fontId="21" fillId="5" borderId="5" xfId="3" applyNumberFormat="1" applyFont="1" applyFill="1" applyBorder="1" applyAlignment="1">
      <alignment horizontal="center" vertical="top" wrapText="1"/>
    </xf>
    <xf numFmtId="166" fontId="41" fillId="0" borderId="56" xfId="0" applyNumberFormat="1" applyFont="1" applyBorder="1" applyAlignment="1">
      <alignment horizontal="center" vertical="top" wrapText="1"/>
    </xf>
    <xf numFmtId="0" fontId="5" fillId="7" borderId="64" xfId="3" applyFill="1" applyBorder="1" applyAlignment="1">
      <alignment horizontal="center" vertical="top" wrapText="1"/>
    </xf>
    <xf numFmtId="0" fontId="5" fillId="5" borderId="7" xfId="3" applyFill="1" applyBorder="1" applyAlignment="1">
      <alignment horizontal="left" vertical="top" wrapText="1"/>
    </xf>
    <xf numFmtId="166" fontId="20" fillId="5" borderId="7" xfId="3" applyNumberFormat="1" applyFont="1" applyFill="1" applyBorder="1" applyAlignment="1">
      <alignment horizontal="center" vertical="top" wrapText="1"/>
    </xf>
    <xf numFmtId="0" fontId="20" fillId="0" borderId="65" xfId="0" applyFont="1" applyBorder="1" applyAlignment="1">
      <alignment vertical="top" wrapText="1"/>
    </xf>
    <xf numFmtId="0" fontId="5" fillId="7" borderId="56" xfId="3" applyFill="1" applyBorder="1" applyAlignment="1">
      <alignment horizontal="center" vertical="center" wrapText="1"/>
    </xf>
    <xf numFmtId="0" fontId="5" fillId="7" borderId="26" xfId="3" applyFill="1" applyBorder="1" applyAlignment="1">
      <alignment horizontal="left" vertical="top" wrapText="1"/>
    </xf>
    <xf numFmtId="166" fontId="4" fillId="7" borderId="66" xfId="2" applyNumberFormat="1" applyFill="1" applyBorder="1" applyAlignment="1">
      <alignment horizontal="center" vertical="top"/>
    </xf>
    <xf numFmtId="0" fontId="5" fillId="7" borderId="67" xfId="3" applyFill="1" applyBorder="1" applyAlignment="1">
      <alignment horizontal="right" vertical="top"/>
    </xf>
    <xf numFmtId="0" fontId="8" fillId="0" borderId="32" xfId="0" applyFont="1" applyBorder="1" applyAlignment="1">
      <alignment horizontal="center" vertical="center" wrapText="1"/>
    </xf>
    <xf numFmtId="165" fontId="18" fillId="0" borderId="25" xfId="0" applyNumberFormat="1" applyFont="1" applyFill="1" applyBorder="1" applyAlignment="1">
      <alignment horizontal="center" vertical="center" wrapText="1"/>
    </xf>
    <xf numFmtId="165" fontId="18" fillId="0" borderId="35" xfId="0" applyNumberFormat="1" applyFont="1" applyFill="1" applyBorder="1" applyAlignment="1">
      <alignment horizontal="center" vertical="center" wrapText="1"/>
    </xf>
    <xf numFmtId="166" fontId="5" fillId="8" borderId="50" xfId="3" applyNumberFormat="1" applyFill="1" applyBorder="1" applyAlignment="1">
      <alignment horizontal="center" vertical="center" wrapText="1"/>
    </xf>
    <xf numFmtId="166" fontId="3" fillId="0" borderId="42" xfId="1" applyNumberFormat="1" applyFill="1" applyBorder="1" applyAlignment="1">
      <alignment vertical="center"/>
    </xf>
    <xf numFmtId="165" fontId="18" fillId="0" borderId="47" xfId="0" applyNumberFormat="1" applyFont="1" applyFill="1" applyBorder="1" applyAlignment="1">
      <alignment horizontal="center" vertical="center" wrapText="1"/>
    </xf>
    <xf numFmtId="166" fontId="32" fillId="8" borderId="3" xfId="1" applyNumberFormat="1" applyFont="1" applyFill="1" applyBorder="1" applyAlignment="1">
      <alignment horizontal="center" vertical="center"/>
    </xf>
    <xf numFmtId="165" fontId="18" fillId="0" borderId="39"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6" fontId="4" fillId="8" borderId="3" xfId="2" applyNumberFormat="1" applyFont="1" applyFill="1" applyBorder="1" applyAlignment="1">
      <alignment horizontal="center" vertical="center"/>
    </xf>
    <xf numFmtId="166" fontId="4" fillId="8" borderId="68" xfId="2" applyNumberFormat="1" applyFill="1" applyBorder="1" applyAlignment="1">
      <alignment horizontal="center" vertical="center"/>
    </xf>
    <xf numFmtId="166" fontId="20" fillId="0" borderId="19" xfId="2" applyNumberFormat="1" applyFont="1" applyFill="1" applyBorder="1" applyAlignment="1">
      <alignment horizontal="center" vertical="center"/>
    </xf>
    <xf numFmtId="166" fontId="20" fillId="0" borderId="11" xfId="1" applyNumberFormat="1" applyFont="1" applyFill="1" applyBorder="1" applyAlignment="1">
      <alignment horizontal="center" vertical="center"/>
    </xf>
    <xf numFmtId="166" fontId="21" fillId="0" borderId="11" xfId="2" applyNumberFormat="1" applyFont="1" applyFill="1" applyBorder="1" applyAlignment="1">
      <alignment horizontal="center" vertical="center"/>
    </xf>
    <xf numFmtId="166" fontId="4" fillId="0" borderId="0" xfId="2" applyNumberFormat="1" applyFill="1" applyAlignment="1">
      <alignment horizontal="center" vertical="center"/>
    </xf>
    <xf numFmtId="166" fontId="4" fillId="0" borderId="0" xfId="2" applyNumberFormat="1" applyFill="1" applyAlignment="1">
      <alignment vertical="center"/>
    </xf>
    <xf numFmtId="166" fontId="3" fillId="0" borderId="0" xfId="1" applyNumberFormat="1" applyFill="1" applyAlignment="1">
      <alignment vertical="center"/>
    </xf>
    <xf numFmtId="0" fontId="31" fillId="0" borderId="23" xfId="0" applyFont="1" applyBorder="1" applyAlignment="1">
      <alignment horizontal="left" vertical="top" wrapText="1"/>
    </xf>
    <xf numFmtId="166" fontId="42" fillId="5" borderId="23" xfId="1" applyNumberFormat="1" applyFont="1" applyFill="1" applyBorder="1" applyAlignment="1">
      <alignment horizontal="center" vertical="top"/>
    </xf>
    <xf numFmtId="0" fontId="1" fillId="0" borderId="31" xfId="0" applyFont="1" applyBorder="1" applyAlignment="1">
      <alignment vertical="center" wrapText="1"/>
    </xf>
    <xf numFmtId="164" fontId="1" fillId="0" borderId="31" xfId="0" applyNumberFormat="1" applyFont="1" applyFill="1" applyBorder="1" applyAlignment="1">
      <alignment horizontal="center" vertical="center" wrapText="1"/>
    </xf>
    <xf numFmtId="164" fontId="1" fillId="0" borderId="28" xfId="0" applyNumberFormat="1" applyFont="1" applyFill="1" applyBorder="1" applyAlignment="1">
      <alignment vertical="center" wrapText="1"/>
    </xf>
    <xf numFmtId="164" fontId="1" fillId="0" borderId="62" xfId="0" applyNumberFormat="1" applyFont="1" applyFill="1" applyBorder="1" applyAlignment="1">
      <alignment horizontal="center" vertical="center" wrapText="1"/>
    </xf>
    <xf numFmtId="0" fontId="1" fillId="0" borderId="32" xfId="0" applyFont="1" applyBorder="1" applyAlignment="1">
      <alignment vertical="center"/>
    </xf>
    <xf numFmtId="164" fontId="1" fillId="0" borderId="32" xfId="0" applyNumberFormat="1" applyFont="1" applyFill="1" applyBorder="1" applyAlignment="1">
      <alignment horizontal="center" vertical="center" wrapText="1"/>
    </xf>
    <xf numFmtId="164" fontId="1" fillId="0" borderId="27" xfId="0" applyNumberFormat="1" applyFont="1" applyBorder="1" applyAlignment="1">
      <alignment vertical="top" wrapText="1"/>
    </xf>
    <xf numFmtId="164" fontId="1" fillId="0" borderId="25" xfId="0" applyNumberFormat="1" applyFont="1" applyFill="1" applyBorder="1" applyAlignment="1">
      <alignment horizontal="center" vertical="center" wrapText="1"/>
    </xf>
    <xf numFmtId="0" fontId="1" fillId="0" borderId="32" xfId="0" applyFont="1" applyBorder="1" applyAlignment="1">
      <alignment vertical="center" wrapText="1"/>
    </xf>
    <xf numFmtId="0" fontId="1" fillId="0" borderId="29" xfId="0" applyFont="1" applyBorder="1" applyAlignment="1">
      <alignment vertical="center" wrapText="1"/>
    </xf>
    <xf numFmtId="0" fontId="1" fillId="0" borderId="31" xfId="0" applyFont="1" applyBorder="1" applyAlignment="1">
      <alignment vertical="center"/>
    </xf>
    <xf numFmtId="0" fontId="1" fillId="0" borderId="28" xfId="0" applyFont="1" applyBorder="1" applyAlignment="1">
      <alignment vertical="center"/>
    </xf>
    <xf numFmtId="164" fontId="1" fillId="0" borderId="0" xfId="0" applyNumberFormat="1" applyFont="1" applyAlignment="1">
      <alignment vertical="center" wrapText="1"/>
    </xf>
    <xf numFmtId="164" fontId="1" fillId="0" borderId="37" xfId="0" applyNumberFormat="1" applyFont="1" applyFill="1" applyBorder="1" applyAlignment="1">
      <alignment horizontal="center" vertical="center" wrapText="1"/>
    </xf>
    <xf numFmtId="164" fontId="1" fillId="0" borderId="32" xfId="0" applyNumberFormat="1" applyFont="1" applyBorder="1" applyAlignment="1">
      <alignment vertical="center" wrapText="1"/>
    </xf>
    <xf numFmtId="164" fontId="1" fillId="0" borderId="27" xfId="0" applyNumberFormat="1" applyFont="1" applyBorder="1" applyAlignment="1">
      <alignment horizontal="center" vertical="center" wrapText="1"/>
    </xf>
    <xf numFmtId="164" fontId="1" fillId="0" borderId="41" xfId="0" applyNumberFormat="1" applyFont="1" applyBorder="1" applyAlignment="1">
      <alignment vertical="center" wrapText="1"/>
    </xf>
    <xf numFmtId="0" fontId="1" fillId="0" borderId="41" xfId="0" applyFont="1" applyBorder="1" applyAlignment="1">
      <alignment vertical="center" wrapText="1"/>
    </xf>
    <xf numFmtId="164" fontId="1" fillId="0" borderId="35" xfId="0" applyNumberFormat="1" applyFont="1" applyFill="1" applyBorder="1" applyAlignment="1">
      <alignment horizontal="center" vertical="center" wrapText="1"/>
    </xf>
    <xf numFmtId="166" fontId="1" fillId="0" borderId="27" xfId="0" applyNumberFormat="1" applyFont="1" applyBorder="1" applyAlignment="1">
      <alignment horizontal="center" vertical="center" wrapText="1"/>
    </xf>
    <xf numFmtId="0" fontId="1" fillId="0" borderId="33" xfId="0" applyFont="1" applyBorder="1" applyAlignment="1">
      <alignment vertical="center" wrapText="1"/>
    </xf>
    <xf numFmtId="164" fontId="1" fillId="0" borderId="29" xfId="0" applyNumberFormat="1" applyFont="1" applyBorder="1" applyAlignment="1">
      <alignment horizontal="center" vertical="center" wrapText="1"/>
    </xf>
    <xf numFmtId="164" fontId="1" fillId="0" borderId="42" xfId="0" applyNumberFormat="1" applyFont="1" applyBorder="1" applyAlignment="1">
      <alignment vertical="center" wrapText="1"/>
    </xf>
    <xf numFmtId="164" fontId="1" fillId="0" borderId="36" xfId="0" applyNumberFormat="1" applyFont="1" applyFill="1" applyBorder="1" applyAlignment="1">
      <alignment horizontal="center" vertical="center" wrapText="1"/>
    </xf>
    <xf numFmtId="166" fontId="1" fillId="0" borderId="32" xfId="0" applyNumberFormat="1" applyFont="1" applyFill="1" applyBorder="1" applyAlignment="1">
      <alignment horizontal="center" vertical="center" wrapText="1"/>
    </xf>
    <xf numFmtId="166" fontId="1" fillId="0" borderId="35" xfId="0" applyNumberFormat="1" applyFont="1" applyFill="1" applyBorder="1" applyAlignment="1">
      <alignment horizontal="center" vertical="center" wrapText="1"/>
    </xf>
    <xf numFmtId="0" fontId="1" fillId="0" borderId="45" xfId="0" applyFont="1" applyBorder="1" applyAlignment="1">
      <alignment vertical="center"/>
    </xf>
    <xf numFmtId="166" fontId="1" fillId="0" borderId="45" xfId="0" applyNumberFormat="1" applyFont="1" applyFill="1" applyBorder="1" applyAlignment="1">
      <alignment horizontal="center" vertical="center" wrapText="1"/>
    </xf>
    <xf numFmtId="0" fontId="1" fillId="5" borderId="28" xfId="0" applyFont="1" applyFill="1" applyBorder="1" applyAlignment="1">
      <alignment vertical="center" wrapText="1"/>
    </xf>
    <xf numFmtId="166" fontId="1" fillId="0" borderId="39"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vertical="center" wrapText="1"/>
    </xf>
    <xf numFmtId="166" fontId="1" fillId="0" borderId="41" xfId="0" applyNumberFormat="1" applyFont="1" applyFill="1" applyBorder="1" applyAlignment="1">
      <alignment horizontal="center" vertical="center" wrapText="1"/>
    </xf>
    <xf numFmtId="0" fontId="1" fillId="0" borderId="27" xfId="0" applyFont="1" applyFill="1" applyBorder="1" applyAlignment="1">
      <alignment vertical="center" wrapText="1"/>
    </xf>
    <xf numFmtId="166" fontId="1" fillId="0" borderId="47" xfId="0" applyNumberFormat="1" applyFont="1" applyFill="1" applyBorder="1" applyAlignment="1">
      <alignment horizontal="center" vertical="center" wrapText="1"/>
    </xf>
    <xf numFmtId="0" fontId="1" fillId="0" borderId="49" xfId="0" applyFont="1" applyBorder="1" applyAlignment="1">
      <alignment vertical="center"/>
    </xf>
    <xf numFmtId="166" fontId="1" fillId="0" borderId="49" xfId="0" applyNumberFormat="1" applyFont="1" applyFill="1" applyBorder="1" applyAlignment="1">
      <alignment horizontal="center" vertical="center" wrapText="1"/>
    </xf>
    <xf numFmtId="164" fontId="1" fillId="0" borderId="32" xfId="0" applyNumberFormat="1" applyFont="1" applyFill="1" applyBorder="1" applyAlignment="1">
      <alignment horizontal="left" vertical="top" wrapText="1"/>
    </xf>
    <xf numFmtId="0" fontId="1" fillId="0" borderId="32" xfId="0" applyFont="1" applyBorder="1" applyAlignment="1">
      <alignment horizontal="left" vertical="center" wrapText="1"/>
    </xf>
    <xf numFmtId="164" fontId="1" fillId="0" borderId="49" xfId="0" applyNumberFormat="1" applyFont="1" applyFill="1" applyBorder="1" applyAlignment="1">
      <alignment vertical="top" wrapText="1"/>
    </xf>
    <xf numFmtId="166" fontId="1" fillId="0" borderId="50" xfId="0"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39" xfId="0" applyFont="1" applyBorder="1" applyAlignment="1">
      <alignment vertical="center" wrapText="1"/>
    </xf>
    <xf numFmtId="164" fontId="1" fillId="0" borderId="37" xfId="0" applyNumberFormat="1" applyFont="1" applyFill="1" applyBorder="1" applyAlignment="1">
      <alignment vertical="center" wrapText="1"/>
    </xf>
    <xf numFmtId="166" fontId="1" fillId="0" borderId="31" xfId="0" applyNumberFormat="1" applyFont="1" applyFill="1" applyBorder="1" applyAlignment="1">
      <alignment horizontal="center" vertical="center" wrapText="1"/>
    </xf>
    <xf numFmtId="164" fontId="1" fillId="0" borderId="31" xfId="0" applyNumberFormat="1" applyFont="1" applyFill="1" applyBorder="1" applyAlignment="1">
      <alignment vertical="center" wrapText="1"/>
    </xf>
    <xf numFmtId="166" fontId="1" fillId="0" borderId="37" xfId="0" applyNumberFormat="1" applyFont="1" applyFill="1" applyBorder="1" applyAlignment="1">
      <alignment horizontal="center" vertical="center" wrapText="1"/>
    </xf>
    <xf numFmtId="0" fontId="1" fillId="0" borderId="33" xfId="0" applyFont="1" applyFill="1" applyBorder="1" applyAlignment="1">
      <alignment vertical="center" wrapText="1"/>
    </xf>
    <xf numFmtId="166" fontId="1" fillId="0" borderId="36" xfId="0" applyNumberFormat="1" applyFont="1" applyFill="1" applyBorder="1" applyAlignment="1">
      <alignment horizontal="center" vertical="center" wrapText="1"/>
    </xf>
    <xf numFmtId="0" fontId="1" fillId="0" borderId="39" xfId="0" applyFont="1" applyBorder="1" applyAlignment="1">
      <alignment vertical="center"/>
    </xf>
    <xf numFmtId="0" fontId="1" fillId="0" borderId="37" xfId="0" applyFont="1" applyBorder="1" applyAlignment="1">
      <alignment vertical="center"/>
    </xf>
    <xf numFmtId="0" fontId="1" fillId="0" borderId="0" xfId="0" applyFont="1" applyBorder="1" applyAlignment="1">
      <alignment vertical="center"/>
    </xf>
    <xf numFmtId="164" fontId="1" fillId="0" borderId="41" xfId="0" applyNumberFormat="1" applyFont="1" applyFill="1" applyBorder="1" applyAlignment="1">
      <alignment vertical="center" wrapText="1"/>
    </xf>
    <xf numFmtId="164" fontId="1" fillId="5" borderId="41" xfId="0" applyNumberFormat="1" applyFont="1" applyFill="1" applyBorder="1" applyAlignment="1">
      <alignment vertical="top" wrapText="1"/>
    </xf>
    <xf numFmtId="0" fontId="1" fillId="0" borderId="41" xfId="0" applyFont="1" applyFill="1" applyBorder="1" applyAlignment="1">
      <alignment vertical="center" wrapText="1"/>
    </xf>
    <xf numFmtId="164" fontId="1" fillId="5" borderId="41" xfId="0" applyNumberFormat="1" applyFont="1" applyFill="1" applyBorder="1" applyAlignment="1">
      <alignment vertical="center" wrapText="1"/>
    </xf>
    <xf numFmtId="164" fontId="1" fillId="0" borderId="41" xfId="0" applyNumberFormat="1"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0" borderId="0" xfId="0" applyFont="1" applyAlignment="1">
      <alignment horizontal="left" vertical="top" wrapText="1"/>
    </xf>
    <xf numFmtId="166" fontId="19" fillId="6" borderId="52" xfId="2" applyNumberFormat="1" applyFont="1" applyFill="1" applyBorder="1" applyAlignment="1">
      <alignment horizontal="center" vertical="center"/>
    </xf>
    <xf numFmtId="166" fontId="19" fillId="6" borderId="12" xfId="2" applyNumberFormat="1" applyFont="1" applyFill="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6" fillId="6" borderId="14" xfId="0" applyFont="1" applyFill="1" applyBorder="1" applyAlignment="1">
      <alignment horizontal="center" vertical="top" wrapText="1"/>
    </xf>
    <xf numFmtId="0" fontId="16" fillId="6" borderId="15" xfId="0" applyFont="1" applyFill="1" applyBorder="1" applyAlignment="1">
      <alignment horizontal="center" vertical="top" wrapText="1"/>
    </xf>
    <xf numFmtId="0" fontId="16" fillId="6" borderId="17" xfId="0" applyFont="1" applyFill="1" applyBorder="1" applyAlignment="1">
      <alignment horizontal="center" vertical="top" wrapText="1"/>
    </xf>
    <xf numFmtId="0" fontId="16" fillId="6" borderId="3" xfId="0" applyFont="1" applyFill="1" applyBorder="1" applyAlignment="1">
      <alignment horizontal="center" vertical="top" wrapText="1"/>
    </xf>
    <xf numFmtId="0" fontId="21" fillId="0" borderId="44"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21" fillId="5" borderId="34" xfId="0" applyFont="1" applyFill="1" applyBorder="1" applyAlignment="1">
      <alignment horizontal="center" vertical="center"/>
    </xf>
    <xf numFmtId="0" fontId="21" fillId="5" borderId="0" xfId="0" applyFont="1" applyFill="1" applyBorder="1" applyAlignment="1">
      <alignment horizontal="center" vertical="center"/>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4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6" fillId="6" borderId="38" xfId="0" applyFont="1" applyFill="1" applyBorder="1" applyAlignment="1">
      <alignment horizontal="center" vertical="top" wrapText="1"/>
    </xf>
    <xf numFmtId="0" fontId="16" fillId="6" borderId="16" xfId="0" applyFont="1" applyFill="1" applyBorder="1" applyAlignment="1">
      <alignment horizontal="center" vertical="top" wrapText="1"/>
    </xf>
    <xf numFmtId="0" fontId="16" fillId="6" borderId="9" xfId="0" applyFont="1" applyFill="1" applyBorder="1" applyAlignment="1">
      <alignment horizontal="center" vertical="top" wrapText="1"/>
    </xf>
    <xf numFmtId="0" fontId="16" fillId="6" borderId="2" xfId="0" applyFont="1" applyFill="1" applyBorder="1" applyAlignment="1">
      <alignment horizontal="center" vertical="top" wrapText="1"/>
    </xf>
    <xf numFmtId="0" fontId="17" fillId="0" borderId="51" xfId="0" applyFont="1" applyBorder="1" applyAlignment="1">
      <alignment horizontal="center" vertical="center" wrapText="1"/>
    </xf>
    <xf numFmtId="0" fontId="17" fillId="0" borderId="4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4" xfId="0" applyFont="1" applyBorder="1" applyAlignment="1">
      <alignment horizontal="center" vertical="top" wrapText="1"/>
    </xf>
    <xf numFmtId="0" fontId="8" fillId="0" borderId="0" xfId="0" applyFont="1" applyBorder="1" applyAlignment="1">
      <alignment horizontal="center" vertical="top" wrapText="1"/>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17" fillId="0" borderId="48" xfId="0" applyFont="1" applyBorder="1" applyAlignment="1">
      <alignment horizontal="center" vertical="center"/>
    </xf>
    <xf numFmtId="0" fontId="17" fillId="0" borderId="0" xfId="0" applyFont="1" applyBorder="1" applyAlignment="1">
      <alignment horizontal="center" vertical="center" wrapText="1"/>
    </xf>
    <xf numFmtId="0" fontId="17" fillId="0" borderId="34" xfId="0" applyFont="1" applyBorder="1" applyAlignment="1">
      <alignment horizontal="center" vertical="center"/>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1" fillId="0" borderId="27" xfId="0" applyFont="1" applyBorder="1" applyAlignment="1">
      <alignment horizontal="center" vertical="center" wrapText="1"/>
    </xf>
    <xf numFmtId="0" fontId="13" fillId="0" borderId="70" xfId="0" applyFont="1" applyBorder="1" applyAlignment="1">
      <alignment horizontal="center" vertical="center" wrapText="1"/>
    </xf>
    <xf numFmtId="0" fontId="1" fillId="0" borderId="71" xfId="0" applyFont="1" applyFill="1" applyBorder="1" applyAlignment="1">
      <alignment horizontal="center" wrapText="1"/>
    </xf>
    <xf numFmtId="0" fontId="13" fillId="0" borderId="72"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5" fillId="7" borderId="77" xfId="3" applyFill="1" applyBorder="1" applyAlignment="1">
      <alignment vertical="top"/>
    </xf>
    <xf numFmtId="0" fontId="13" fillId="0" borderId="78" xfId="0" applyFont="1" applyBorder="1" applyAlignment="1">
      <alignment horizontal="center" vertical="center" wrapText="1"/>
    </xf>
    <xf numFmtId="0" fontId="5" fillId="7" borderId="79" xfId="3" applyFill="1" applyBorder="1" applyAlignment="1">
      <alignment vertical="top"/>
    </xf>
    <xf numFmtId="0" fontId="1" fillId="0" borderId="80"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32" xfId="0" applyFont="1" applyBorder="1" applyAlignment="1">
      <alignment horizontal="center" vertical="center" wrapText="1"/>
    </xf>
    <xf numFmtId="0" fontId="17" fillId="0" borderId="32" xfId="0" applyFont="1" applyBorder="1" applyAlignment="1">
      <alignment horizontal="center" vertical="center"/>
    </xf>
    <xf numFmtId="164" fontId="1" fillId="0" borderId="32" xfId="0" applyNumberFormat="1" applyFont="1" applyFill="1" applyBorder="1" applyAlignment="1">
      <alignment vertical="center" wrapText="1"/>
    </xf>
    <xf numFmtId="0" fontId="9" fillId="5" borderId="32" xfId="0" applyFont="1" applyFill="1" applyBorder="1" applyAlignment="1">
      <alignment horizontal="left" vertical="top" wrapText="1"/>
    </xf>
    <xf numFmtId="0" fontId="1" fillId="5" borderId="35" xfId="0" applyFont="1" applyFill="1" applyBorder="1" applyAlignment="1">
      <alignment vertical="top" wrapText="1"/>
    </xf>
    <xf numFmtId="0" fontId="0" fillId="0" borderId="41" xfId="0" applyBorder="1" applyAlignment="1">
      <alignment vertical="top"/>
    </xf>
    <xf numFmtId="0" fontId="5" fillId="7" borderId="34" xfId="3" applyFill="1" applyBorder="1" applyAlignment="1">
      <alignment vertical="center"/>
    </xf>
    <xf numFmtId="166" fontId="5" fillId="7" borderId="81" xfId="3" applyNumberFormat="1" applyFill="1" applyBorder="1" applyAlignment="1">
      <alignment horizontal="center" vertical="center"/>
    </xf>
    <xf numFmtId="0" fontId="0" fillId="7" borderId="69" xfId="0" applyFill="1" applyBorder="1" applyAlignment="1">
      <alignment horizontal="right" vertical="center" wrapText="1"/>
    </xf>
  </cellXfs>
  <cellStyles count="4">
    <cellStyle name="Bad" xfId="1" builtinId="27"/>
    <cellStyle name="Input" xfId="3" builtinId="20"/>
    <cellStyle name="Neutral" xfId="2" builtinId="28"/>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E489-2DB5-4AD4-AC27-325606F600BB}">
  <dimension ref="A1:I50"/>
  <sheetViews>
    <sheetView tabSelected="1" topLeftCell="F25" zoomScale="80" zoomScaleNormal="80" zoomScaleSheetLayoutView="80" workbookViewId="0">
      <selection activeCell="I29" sqref="I29"/>
    </sheetView>
  </sheetViews>
  <sheetFormatPr defaultColWidth="11" defaultRowHeight="15.75"/>
  <cols>
    <col min="1" max="3" width="40.625" style="8" customWidth="1"/>
    <col min="4" max="4" width="60.625" style="8" customWidth="1"/>
    <col min="5" max="5" width="21.5" style="5" bestFit="1" customWidth="1"/>
    <col min="6" max="6" width="65.625" style="3" customWidth="1"/>
    <col min="7" max="7" width="16.375" style="3" bestFit="1" customWidth="1"/>
    <col min="8" max="8" width="150" style="3" customWidth="1"/>
    <col min="9" max="9" width="16" style="73" bestFit="1" customWidth="1"/>
    <col min="10" max="16384" width="11" style="8"/>
  </cols>
  <sheetData>
    <row r="1" spans="1:9" ht="15.95" customHeight="1">
      <c r="A1" s="141" t="s">
        <v>0</v>
      </c>
      <c r="B1" s="143" t="s">
        <v>1</v>
      </c>
      <c r="C1" s="143" t="s">
        <v>2</v>
      </c>
      <c r="D1" s="143" t="s">
        <v>3</v>
      </c>
      <c r="E1" s="143" t="s">
        <v>4</v>
      </c>
      <c r="F1" s="143" t="s">
        <v>5</v>
      </c>
      <c r="G1" s="159" t="s">
        <v>6</v>
      </c>
      <c r="H1" s="161" t="s">
        <v>7</v>
      </c>
      <c r="I1" s="136" t="s">
        <v>8</v>
      </c>
    </row>
    <row r="2" spans="1:9" ht="15.95" customHeight="1" thickBot="1">
      <c r="A2" s="142"/>
      <c r="B2" s="144"/>
      <c r="C2" s="144"/>
      <c r="D2" s="144"/>
      <c r="E2" s="144"/>
      <c r="F2" s="144"/>
      <c r="G2" s="160"/>
      <c r="H2" s="162"/>
      <c r="I2" s="137"/>
    </row>
    <row r="3" spans="1:9" s="9" customFormat="1" ht="32.1" customHeight="1">
      <c r="A3" s="138" t="s">
        <v>9</v>
      </c>
      <c r="B3" s="151" t="s">
        <v>10</v>
      </c>
      <c r="C3" s="151" t="s">
        <v>11</v>
      </c>
      <c r="D3" s="154" t="s">
        <v>12</v>
      </c>
      <c r="E3" s="149" t="s">
        <v>13</v>
      </c>
      <c r="F3" s="76" t="s">
        <v>14</v>
      </c>
      <c r="G3" s="77">
        <v>35000</v>
      </c>
      <c r="H3" s="78" t="s">
        <v>15</v>
      </c>
      <c r="I3" s="79">
        <v>30000</v>
      </c>
    </row>
    <row r="4" spans="1:9" s="9" customFormat="1" ht="35.1" customHeight="1">
      <c r="A4" s="139"/>
      <c r="B4" s="152"/>
      <c r="C4" s="152"/>
      <c r="D4" s="155"/>
      <c r="E4" s="150"/>
      <c r="F4" s="80"/>
      <c r="G4" s="81"/>
      <c r="H4" s="82" t="s">
        <v>16</v>
      </c>
      <c r="I4" s="83">
        <v>70000</v>
      </c>
    </row>
    <row r="5" spans="1:9" s="9" customFormat="1" ht="36" customHeight="1" thickBot="1">
      <c r="A5" s="139"/>
      <c r="B5" s="152"/>
      <c r="C5" s="152"/>
      <c r="D5" s="156"/>
      <c r="E5" s="150"/>
      <c r="F5" s="84"/>
      <c r="G5" s="84"/>
      <c r="H5" s="85" t="s">
        <v>17</v>
      </c>
      <c r="I5" s="58" t="s">
        <v>18</v>
      </c>
    </row>
    <row r="6" spans="1:9" s="9" customFormat="1" ht="27" customHeight="1">
      <c r="A6" s="139"/>
      <c r="B6" s="152"/>
      <c r="C6" s="152"/>
      <c r="D6" s="157" t="s">
        <v>19</v>
      </c>
      <c r="E6" s="145" t="s">
        <v>20</v>
      </c>
      <c r="F6" s="86"/>
      <c r="G6" s="87"/>
      <c r="H6" s="88" t="s">
        <v>21</v>
      </c>
      <c r="I6" s="89">
        <v>30000</v>
      </c>
    </row>
    <row r="7" spans="1:9" s="9" customFormat="1" ht="30" customHeight="1">
      <c r="A7" s="139"/>
      <c r="B7" s="152"/>
      <c r="C7" s="152"/>
      <c r="D7" s="157"/>
      <c r="E7" s="146"/>
      <c r="F7" s="90" t="s">
        <v>22</v>
      </c>
      <c r="G7" s="91">
        <v>75000</v>
      </c>
      <c r="H7" s="92" t="s">
        <v>23</v>
      </c>
      <c r="I7" s="59" t="s">
        <v>18</v>
      </c>
    </row>
    <row r="8" spans="1:9" ht="15.95" customHeight="1" thickBot="1">
      <c r="A8" s="139"/>
      <c r="B8" s="152"/>
      <c r="C8" s="152"/>
      <c r="D8" s="158"/>
      <c r="E8" s="146"/>
      <c r="F8" s="84"/>
      <c r="G8" s="106"/>
      <c r="H8" s="93" t="s">
        <v>24</v>
      </c>
      <c r="I8" s="94">
        <v>220000</v>
      </c>
    </row>
    <row r="9" spans="1:9" ht="15.95" customHeight="1">
      <c r="A9" s="139"/>
      <c r="B9" s="152"/>
      <c r="C9" s="152"/>
      <c r="D9" s="185" t="s">
        <v>25</v>
      </c>
      <c r="E9" s="147"/>
      <c r="F9" s="84" t="s">
        <v>26</v>
      </c>
      <c r="G9" s="95">
        <v>10000</v>
      </c>
      <c r="H9" s="93" t="s">
        <v>27</v>
      </c>
      <c r="I9" s="94">
        <v>30000</v>
      </c>
    </row>
    <row r="10" spans="1:9" ht="70.5" customHeight="1" thickBot="1">
      <c r="A10" s="140"/>
      <c r="B10" s="153"/>
      <c r="C10" s="153"/>
      <c r="D10" s="186"/>
      <c r="E10" s="148"/>
      <c r="F10" s="96" t="s">
        <v>28</v>
      </c>
      <c r="G10" s="97">
        <v>20000</v>
      </c>
      <c r="H10" s="98"/>
      <c r="I10" s="99"/>
    </row>
    <row r="11" spans="1:9" s="15" customFormat="1" ht="15.95" customHeight="1" thickBot="1">
      <c r="A11" s="16"/>
      <c r="B11" s="17"/>
      <c r="C11" s="17"/>
      <c r="D11" s="18"/>
      <c r="E11" s="19"/>
      <c r="F11" s="35" t="s">
        <v>29</v>
      </c>
      <c r="G11" s="36">
        <f>SUM(G3:G10)</f>
        <v>140000</v>
      </c>
      <c r="H11" s="37" t="s">
        <v>29</v>
      </c>
      <c r="I11" s="60">
        <f>SUM(I3:I10)</f>
        <v>380000</v>
      </c>
    </row>
    <row r="12" spans="1:9" ht="32.1" customHeight="1">
      <c r="A12" s="171" t="s">
        <v>30</v>
      </c>
      <c r="B12" s="167" t="s">
        <v>31</v>
      </c>
      <c r="C12" s="167" t="s">
        <v>32</v>
      </c>
      <c r="D12" s="187" t="s">
        <v>33</v>
      </c>
      <c r="E12" s="177" t="s">
        <v>34</v>
      </c>
      <c r="F12" s="84" t="s">
        <v>35</v>
      </c>
      <c r="G12" s="100">
        <v>15000</v>
      </c>
      <c r="H12" s="84" t="s">
        <v>36</v>
      </c>
      <c r="I12" s="101">
        <v>30000</v>
      </c>
    </row>
    <row r="13" spans="1:9" ht="32.1" customHeight="1" thickBot="1">
      <c r="A13" s="172"/>
      <c r="B13" s="168"/>
      <c r="C13" s="168"/>
      <c r="D13" s="188"/>
      <c r="E13" s="177"/>
      <c r="F13" s="84" t="s">
        <v>37</v>
      </c>
      <c r="G13" s="100">
        <v>20000</v>
      </c>
      <c r="H13" s="84" t="s">
        <v>38</v>
      </c>
      <c r="I13" s="101">
        <v>20000</v>
      </c>
    </row>
    <row r="14" spans="1:9" ht="32.1" customHeight="1">
      <c r="A14" s="172"/>
      <c r="B14" s="168"/>
      <c r="C14" s="168"/>
      <c r="D14" s="187" t="s">
        <v>39</v>
      </c>
      <c r="E14" s="178" t="s">
        <v>40</v>
      </c>
      <c r="F14" s="102" t="s">
        <v>41</v>
      </c>
      <c r="G14" s="103">
        <v>8000</v>
      </c>
      <c r="H14" s="104" t="s">
        <v>42</v>
      </c>
      <c r="I14" s="105" t="s">
        <v>18</v>
      </c>
    </row>
    <row r="15" spans="1:9" ht="32.1" customHeight="1">
      <c r="A15" s="172"/>
      <c r="B15" s="168"/>
      <c r="C15" s="168"/>
      <c r="D15" s="184"/>
      <c r="E15" s="177"/>
      <c r="F15" s="84" t="s">
        <v>43</v>
      </c>
      <c r="G15" s="100">
        <v>7000</v>
      </c>
      <c r="H15" s="107" t="s">
        <v>44</v>
      </c>
      <c r="I15" s="108">
        <v>300000</v>
      </c>
    </row>
    <row r="16" spans="1:9" ht="15.95" customHeight="1">
      <c r="A16" s="172"/>
      <c r="B16" s="168"/>
      <c r="C16" s="168"/>
      <c r="D16" s="184"/>
      <c r="E16" s="177"/>
      <c r="F16" s="84"/>
      <c r="G16" s="100"/>
      <c r="H16" s="109" t="s">
        <v>45</v>
      </c>
      <c r="I16" s="108">
        <v>10000</v>
      </c>
    </row>
    <row r="17" spans="1:9" ht="15.95" customHeight="1">
      <c r="A17" s="172"/>
      <c r="B17" s="168"/>
      <c r="C17" s="168"/>
      <c r="D17" s="184"/>
      <c r="E17" s="177"/>
      <c r="F17" s="84"/>
      <c r="G17" s="100"/>
      <c r="H17" s="7" t="s">
        <v>46</v>
      </c>
      <c r="I17" s="110">
        <v>30000</v>
      </c>
    </row>
    <row r="18" spans="1:9" ht="22.5" customHeight="1">
      <c r="A18" s="172"/>
      <c r="B18" s="168"/>
      <c r="C18" s="168"/>
      <c r="D18" s="188"/>
      <c r="E18" s="179"/>
      <c r="F18" s="111" t="s">
        <v>47</v>
      </c>
      <c r="G18" s="112">
        <v>24419</v>
      </c>
      <c r="H18" s="38" t="s">
        <v>48</v>
      </c>
      <c r="I18" s="61"/>
    </row>
    <row r="19" spans="1:9" ht="15.95" customHeight="1">
      <c r="A19" s="172"/>
      <c r="B19" s="168"/>
      <c r="C19" s="168"/>
      <c r="D19" s="189" t="s">
        <v>49</v>
      </c>
      <c r="E19" s="177" t="s">
        <v>50</v>
      </c>
      <c r="F19" s="80" t="s">
        <v>51</v>
      </c>
      <c r="G19" s="100">
        <v>270000</v>
      </c>
      <c r="H19" s="113" t="s">
        <v>52</v>
      </c>
      <c r="I19" s="62" t="s">
        <v>18</v>
      </c>
    </row>
    <row r="20" spans="1:9" ht="15.95" customHeight="1">
      <c r="A20" s="172"/>
      <c r="B20" s="168"/>
      <c r="C20" s="168"/>
      <c r="D20" s="189"/>
      <c r="E20" s="177"/>
      <c r="F20" s="114"/>
      <c r="G20" s="80"/>
      <c r="H20" s="113" t="s">
        <v>53</v>
      </c>
      <c r="I20" s="110">
        <v>750000</v>
      </c>
    </row>
    <row r="21" spans="1:9" ht="15.95" customHeight="1">
      <c r="A21" s="172"/>
      <c r="B21" s="168"/>
      <c r="C21" s="168"/>
      <c r="D21" s="189"/>
      <c r="E21" s="177"/>
      <c r="F21" s="114"/>
      <c r="G21" s="80"/>
      <c r="H21" s="115" t="s">
        <v>54</v>
      </c>
      <c r="I21" s="116">
        <v>30000</v>
      </c>
    </row>
    <row r="22" spans="1:9">
      <c r="A22" s="42"/>
      <c r="B22" s="199"/>
      <c r="C22" s="12"/>
      <c r="D22" s="10"/>
      <c r="E22" s="20"/>
      <c r="F22" s="39"/>
      <c r="G22" s="40">
        <f>SUM(G12:G21)</f>
        <v>344419</v>
      </c>
      <c r="H22" s="41" t="s">
        <v>29</v>
      </c>
      <c r="I22" s="63">
        <f>SUM(I12:I21)</f>
        <v>1170000</v>
      </c>
    </row>
    <row r="23" spans="1:9" ht="87" customHeight="1">
      <c r="A23" s="197" t="s">
        <v>55</v>
      </c>
      <c r="B23" s="190" t="s">
        <v>56</v>
      </c>
      <c r="C23" s="191" t="s">
        <v>57</v>
      </c>
      <c r="D23" s="117" t="s">
        <v>58</v>
      </c>
      <c r="E23" s="6" t="s">
        <v>59</v>
      </c>
      <c r="F23" s="118" t="s">
        <v>60</v>
      </c>
      <c r="G23" s="100">
        <v>10000</v>
      </c>
      <c r="H23" s="119" t="s">
        <v>61</v>
      </c>
      <c r="I23" s="64" t="s">
        <v>18</v>
      </c>
    </row>
    <row r="24" spans="1:9" ht="75" customHeight="1">
      <c r="A24" s="198"/>
      <c r="B24" s="192"/>
      <c r="C24" s="193" t="s">
        <v>62</v>
      </c>
      <c r="D24" s="182" t="s">
        <v>63</v>
      </c>
      <c r="E24" s="180" t="s">
        <v>64</v>
      </c>
      <c r="F24" s="76" t="s">
        <v>65</v>
      </c>
      <c r="G24" s="120">
        <v>15000</v>
      </c>
      <c r="H24" s="121" t="s">
        <v>66</v>
      </c>
      <c r="I24" s="122">
        <v>90000</v>
      </c>
    </row>
    <row r="25" spans="1:9" ht="15.75" customHeight="1">
      <c r="A25" s="198"/>
      <c r="B25" s="192"/>
      <c r="C25" s="194"/>
      <c r="D25" s="183"/>
      <c r="E25" s="180"/>
      <c r="F25" s="84" t="s">
        <v>67</v>
      </c>
      <c r="G25" s="100">
        <v>30500</v>
      </c>
      <c r="H25" s="123"/>
      <c r="I25" s="124"/>
    </row>
    <row r="26" spans="1:9" ht="32.1" customHeight="1">
      <c r="A26" s="198"/>
      <c r="B26" s="192"/>
      <c r="C26" s="195" t="s">
        <v>68</v>
      </c>
      <c r="D26" s="169" t="s">
        <v>69</v>
      </c>
      <c r="E26" s="181" t="s">
        <v>70</v>
      </c>
      <c r="F26" s="76" t="s">
        <v>71</v>
      </c>
      <c r="G26" s="100">
        <v>110500</v>
      </c>
      <c r="H26" s="206" t="s">
        <v>72</v>
      </c>
      <c r="I26" s="101">
        <v>90000</v>
      </c>
    </row>
    <row r="27" spans="1:9" ht="15.95" customHeight="1">
      <c r="A27" s="198"/>
      <c r="B27" s="192"/>
      <c r="C27" s="196"/>
      <c r="D27" s="170"/>
      <c r="E27" s="177"/>
      <c r="F27" s="84"/>
      <c r="G27" s="100"/>
      <c r="H27" s="206" t="s">
        <v>73</v>
      </c>
      <c r="I27" s="101">
        <v>40000</v>
      </c>
    </row>
    <row r="28" spans="1:9" ht="32.1" customHeight="1">
      <c r="A28" s="202"/>
      <c r="B28" s="200"/>
      <c r="C28" s="196"/>
      <c r="D28" s="170"/>
      <c r="E28" s="177"/>
      <c r="F28" s="84" t="s">
        <v>74</v>
      </c>
      <c r="G28" s="100">
        <v>230700</v>
      </c>
      <c r="H28" s="206" t="s">
        <v>75</v>
      </c>
      <c r="I28" s="59" t="s">
        <v>18</v>
      </c>
    </row>
    <row r="29" spans="1:9" ht="32.1" customHeight="1">
      <c r="A29" s="203"/>
      <c r="B29" s="204"/>
      <c r="C29" s="203"/>
      <c r="D29" s="57"/>
      <c r="E29" s="205"/>
      <c r="F29" s="84"/>
      <c r="G29" s="100"/>
      <c r="H29" s="207" t="s">
        <v>76</v>
      </c>
      <c r="I29" s="101">
        <v>220000</v>
      </c>
    </row>
    <row r="30" spans="1:9" ht="32.1" customHeight="1">
      <c r="A30" s="203"/>
      <c r="B30" s="204"/>
      <c r="C30" s="203"/>
      <c r="D30" s="57"/>
      <c r="E30" s="205"/>
      <c r="F30" s="84"/>
      <c r="G30" s="100"/>
      <c r="H30" s="208" t="s">
        <v>77</v>
      </c>
      <c r="I30" s="101">
        <v>60000</v>
      </c>
    </row>
    <row r="31" spans="1:9" ht="15.95" customHeight="1">
      <c r="A31" s="11"/>
      <c r="B31" s="201"/>
      <c r="C31" s="29"/>
      <c r="D31" s="30"/>
      <c r="E31" s="31"/>
      <c r="F31" s="210"/>
      <c r="G31" s="211">
        <f>SUM(G23:G28)</f>
        <v>396700</v>
      </c>
      <c r="H31" s="212" t="s">
        <v>29</v>
      </c>
      <c r="I31" s="66">
        <f>SUM(I23:I30)</f>
        <v>500000</v>
      </c>
    </row>
    <row r="32" spans="1:9" ht="15.95" customHeight="1">
      <c r="A32" s="171" t="s">
        <v>78</v>
      </c>
      <c r="B32" s="173" t="s">
        <v>79</v>
      </c>
      <c r="C32" s="171" t="s">
        <v>79</v>
      </c>
      <c r="D32" s="175" t="s">
        <v>80</v>
      </c>
      <c r="E32" s="163" t="s">
        <v>81</v>
      </c>
      <c r="F32" s="125" t="s">
        <v>82</v>
      </c>
      <c r="G32" s="122">
        <v>65000</v>
      </c>
      <c r="H32" s="126" t="s">
        <v>83</v>
      </c>
      <c r="I32" s="122">
        <v>60000</v>
      </c>
    </row>
    <row r="33" spans="1:9" ht="15.95" customHeight="1">
      <c r="A33" s="184"/>
      <c r="B33" s="174"/>
      <c r="C33" s="172"/>
      <c r="D33" s="176"/>
      <c r="E33" s="164"/>
      <c r="F33" s="127" t="s">
        <v>84</v>
      </c>
      <c r="G33" s="101">
        <v>35283</v>
      </c>
      <c r="H33" s="128" t="s">
        <v>85</v>
      </c>
      <c r="I33" s="101">
        <v>60000</v>
      </c>
    </row>
    <row r="34" spans="1:9" ht="15.95" customHeight="1">
      <c r="A34" s="184"/>
      <c r="B34" s="174"/>
      <c r="C34" s="172"/>
      <c r="D34" s="176"/>
      <c r="E34" s="164"/>
      <c r="F34" s="127"/>
      <c r="G34" s="101"/>
      <c r="H34" s="129" t="s">
        <v>86</v>
      </c>
      <c r="I34" s="101">
        <v>15000</v>
      </c>
    </row>
    <row r="35" spans="1:9" ht="15.95" customHeight="1">
      <c r="A35" s="184"/>
      <c r="B35" s="174"/>
      <c r="C35" s="172"/>
      <c r="D35" s="176"/>
      <c r="E35" s="164"/>
      <c r="F35" s="127" t="s">
        <v>87</v>
      </c>
      <c r="G35" s="101">
        <v>14985</v>
      </c>
      <c r="H35" s="80" t="s">
        <v>88</v>
      </c>
      <c r="I35" s="65" t="s">
        <v>18</v>
      </c>
    </row>
    <row r="36" spans="1:9" ht="15.95" customHeight="1">
      <c r="A36" s="184"/>
      <c r="B36" s="174"/>
      <c r="C36" s="172"/>
      <c r="D36" s="165" t="s">
        <v>89</v>
      </c>
      <c r="E36" s="163" t="s">
        <v>90</v>
      </c>
      <c r="F36" s="118" t="s">
        <v>91</v>
      </c>
      <c r="G36" s="105">
        <f>(45628+3445)</f>
        <v>49073</v>
      </c>
      <c r="H36" s="118" t="s">
        <v>92</v>
      </c>
      <c r="I36" s="122">
        <f>I37*0.1</f>
        <v>95000</v>
      </c>
    </row>
    <row r="37" spans="1:9" ht="15.95" customHeight="1">
      <c r="A37" s="184"/>
      <c r="B37" s="174"/>
      <c r="C37" s="172"/>
      <c r="D37" s="166"/>
      <c r="E37" s="164"/>
      <c r="F37" s="93" t="s">
        <v>93</v>
      </c>
      <c r="G37" s="108">
        <v>700000</v>
      </c>
      <c r="H37" s="130" t="s">
        <v>94</v>
      </c>
      <c r="I37" s="101">
        <v>950000</v>
      </c>
    </row>
    <row r="38" spans="1:9" ht="15.95" customHeight="1">
      <c r="A38" s="184"/>
      <c r="B38" s="174"/>
      <c r="C38" s="172"/>
      <c r="D38" s="166"/>
      <c r="E38" s="164"/>
      <c r="F38" s="93" t="s">
        <v>95</v>
      </c>
      <c r="G38" s="108">
        <v>27000</v>
      </c>
      <c r="H38" s="93" t="s">
        <v>96</v>
      </c>
      <c r="I38" s="101">
        <v>33000</v>
      </c>
    </row>
    <row r="39" spans="1:9" ht="15.95" customHeight="1">
      <c r="A39" s="184"/>
      <c r="B39" s="174"/>
      <c r="C39" s="172"/>
      <c r="D39" s="166"/>
      <c r="E39" s="164"/>
      <c r="F39" s="93" t="s">
        <v>97</v>
      </c>
      <c r="G39" s="108">
        <v>23896</v>
      </c>
      <c r="H39" s="93" t="s">
        <v>98</v>
      </c>
      <c r="I39" s="101">
        <v>50000</v>
      </c>
    </row>
    <row r="40" spans="1:9" ht="15.95" customHeight="1">
      <c r="A40" s="184"/>
      <c r="B40" s="174"/>
      <c r="C40" s="172"/>
      <c r="D40" s="166"/>
      <c r="E40" s="164"/>
      <c r="F40" s="93" t="s">
        <v>99</v>
      </c>
      <c r="G40" s="108">
        <v>17868</v>
      </c>
      <c r="H40" s="131" t="s">
        <v>100</v>
      </c>
      <c r="I40" s="101">
        <v>65000</v>
      </c>
    </row>
    <row r="41" spans="1:9" ht="15.95" customHeight="1">
      <c r="A41" s="184"/>
      <c r="B41" s="174"/>
      <c r="C41" s="172"/>
      <c r="D41" s="169" t="s">
        <v>101</v>
      </c>
      <c r="E41" s="164"/>
      <c r="F41" s="93" t="s">
        <v>102</v>
      </c>
      <c r="G41" s="108">
        <v>10000</v>
      </c>
      <c r="H41" s="132" t="s">
        <v>103</v>
      </c>
      <c r="I41" s="101">
        <v>40000</v>
      </c>
    </row>
    <row r="42" spans="1:9" ht="32.1" customHeight="1">
      <c r="A42" s="184"/>
      <c r="B42" s="174"/>
      <c r="C42" s="172"/>
      <c r="D42" s="170"/>
      <c r="E42" s="164"/>
      <c r="F42" s="93" t="s">
        <v>104</v>
      </c>
      <c r="G42" s="108"/>
      <c r="H42" s="209"/>
      <c r="I42" s="209"/>
    </row>
    <row r="43" spans="1:9" ht="15.95" customHeight="1">
      <c r="A43" s="33"/>
      <c r="B43" s="34"/>
      <c r="C43" s="32"/>
      <c r="D43" s="49"/>
      <c r="E43" s="53"/>
      <c r="F43" s="54"/>
      <c r="G43" s="55">
        <f>SUM(G32:G42)</f>
        <v>943105</v>
      </c>
      <c r="H43" s="56" t="s">
        <v>29</v>
      </c>
      <c r="I43" s="67">
        <f>SUM(I32:I42)</f>
        <v>1368000</v>
      </c>
    </row>
    <row r="44" spans="1:9" ht="15.95" customHeight="1">
      <c r="A44" s="21"/>
      <c r="B44" s="21"/>
      <c r="C44" s="21"/>
      <c r="D44" s="22"/>
      <c r="E44" s="23"/>
      <c r="F44" s="50"/>
      <c r="G44" s="51">
        <f>G11+G22+G31+G43</f>
        <v>1824224</v>
      </c>
      <c r="H44" s="52"/>
      <c r="I44" s="68">
        <f>I11+I22+I31+I43</f>
        <v>3418000</v>
      </c>
    </row>
    <row r="45" spans="1:9" ht="15.95" customHeight="1">
      <c r="A45" s="24"/>
      <c r="B45" s="25"/>
      <c r="C45" s="25"/>
      <c r="D45" s="24"/>
      <c r="E45" s="26"/>
      <c r="F45" s="43" t="s">
        <v>105</v>
      </c>
      <c r="G45" s="44">
        <f>0.1*G44</f>
        <v>182422.40000000002</v>
      </c>
      <c r="H45" s="27"/>
      <c r="I45" s="69">
        <f>0.1*I44</f>
        <v>341800</v>
      </c>
    </row>
    <row r="46" spans="1:9" ht="15.95" customHeight="1" thickBot="1">
      <c r="A46" s="24"/>
      <c r="B46" s="25"/>
      <c r="C46" s="25"/>
      <c r="D46" s="24"/>
      <c r="E46" s="26"/>
      <c r="F46" s="74" t="s">
        <v>106</v>
      </c>
      <c r="G46" s="75">
        <v>1962255</v>
      </c>
      <c r="H46" s="27"/>
      <c r="I46" s="69"/>
    </row>
    <row r="47" spans="1:9" s="14" customFormat="1" ht="15.95" customHeight="1" thickBot="1">
      <c r="A47" s="24"/>
      <c r="B47" s="25"/>
      <c r="C47" s="25"/>
      <c r="D47" s="24"/>
      <c r="E47" s="26"/>
      <c r="F47" s="45" t="s">
        <v>107</v>
      </c>
      <c r="G47" s="47">
        <f>SUM(G44:G45)</f>
        <v>2006646.4</v>
      </c>
      <c r="H47" s="28"/>
      <c r="I47" s="70">
        <f>I44+I45</f>
        <v>3759800</v>
      </c>
    </row>
    <row r="48" spans="1:9">
      <c r="A48" s="24"/>
      <c r="B48" s="25"/>
      <c r="C48" s="25"/>
      <c r="D48" s="24"/>
      <c r="E48" s="26"/>
      <c r="F48" s="46" t="s">
        <v>108</v>
      </c>
      <c r="G48" s="48">
        <f>G46-G47</f>
        <v>-44391.399999999907</v>
      </c>
      <c r="H48" s="2"/>
      <c r="I48" s="71"/>
    </row>
    <row r="49" spans="1:9">
      <c r="A49" s="13"/>
      <c r="B49" s="2"/>
      <c r="C49" s="2"/>
      <c r="D49" s="13"/>
      <c r="E49" s="1"/>
      <c r="F49" s="2"/>
      <c r="G49" s="2"/>
      <c r="I49" s="72"/>
    </row>
    <row r="50" spans="1:9">
      <c r="I50" s="72"/>
    </row>
  </sheetData>
  <mergeCells count="42">
    <mergeCell ref="A32:A42"/>
    <mergeCell ref="D9:D10"/>
    <mergeCell ref="D12:D13"/>
    <mergeCell ref="D19:D21"/>
    <mergeCell ref="D14:D18"/>
    <mergeCell ref="A12:A21"/>
    <mergeCell ref="A23:A28"/>
    <mergeCell ref="D26:D28"/>
    <mergeCell ref="C26:C28"/>
    <mergeCell ref="C24:C25"/>
    <mergeCell ref="E32:E35"/>
    <mergeCell ref="D36:D40"/>
    <mergeCell ref="E36:E42"/>
    <mergeCell ref="C12:C21"/>
    <mergeCell ref="B12:B21"/>
    <mergeCell ref="D41:D42"/>
    <mergeCell ref="C32:C42"/>
    <mergeCell ref="B32:B42"/>
    <mergeCell ref="D32:D35"/>
    <mergeCell ref="E12:E13"/>
    <mergeCell ref="E14:E18"/>
    <mergeCell ref="E19:E21"/>
    <mergeCell ref="B23:B28"/>
    <mergeCell ref="E24:E25"/>
    <mergeCell ref="E26:E28"/>
    <mergeCell ref="D24:D25"/>
    <mergeCell ref="I1:I2"/>
    <mergeCell ref="A3:A10"/>
    <mergeCell ref="A1:A2"/>
    <mergeCell ref="B1:B2"/>
    <mergeCell ref="C1:C2"/>
    <mergeCell ref="D1:D2"/>
    <mergeCell ref="F1:F2"/>
    <mergeCell ref="E1:E2"/>
    <mergeCell ref="E6:E10"/>
    <mergeCell ref="E3:E5"/>
    <mergeCell ref="B3:B10"/>
    <mergeCell ref="C3:C10"/>
    <mergeCell ref="D3:D5"/>
    <mergeCell ref="D6:D8"/>
    <mergeCell ref="G1:G2"/>
    <mergeCell ref="H1: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B171-5565-40D0-87F1-E39AF78CA0CA}">
  <dimension ref="A1:B5"/>
  <sheetViews>
    <sheetView workbookViewId="0">
      <selection activeCell="B10" sqref="B10"/>
    </sheetView>
  </sheetViews>
  <sheetFormatPr defaultColWidth="8.875" defaultRowHeight="15.75"/>
  <cols>
    <col min="1" max="1" width="45" customWidth="1"/>
    <col min="2" max="2" width="48.625" customWidth="1"/>
  </cols>
  <sheetData>
    <row r="1" spans="1:2">
      <c r="A1" t="s">
        <v>109</v>
      </c>
    </row>
    <row r="4" spans="1:2">
      <c r="A4" s="4" t="s">
        <v>110</v>
      </c>
      <c r="B4" s="133"/>
    </row>
    <row r="5" spans="1:2" ht="210">
      <c r="A5" s="134" t="s">
        <v>111</v>
      </c>
      <c r="B5" s="13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Rebekka van Roemburg</dc:creator>
  <cp:keywords/>
  <dc:description/>
  <cp:lastModifiedBy/>
  <cp:revision/>
  <dcterms:created xsi:type="dcterms:W3CDTF">2021-06-17T14:09:37Z</dcterms:created>
  <dcterms:modified xsi:type="dcterms:W3CDTF">2021-07-30T10:52:24Z</dcterms:modified>
  <cp:category/>
  <cp:contentStatus/>
</cp:coreProperties>
</file>