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205" firstSheet="4" activeTab="4"/>
  </bookViews>
  <sheets>
    <sheet name="ID" sheetId="4" state="hidden" r:id="rId1"/>
    <sheet name="INFRA" sheetId="2" state="hidden" r:id="rId2"/>
    <sheet name="PEDAGOGY" sheetId="3" state="hidden" r:id="rId3"/>
    <sheet name="SDHR" sheetId="8" state="hidden" r:id="rId4"/>
    <sheet name="M&amp;E Matrix" sheetId="10" r:id="rId5"/>
    <sheet name="Grants" sheetId="11" state="hidden" r:id="rId6"/>
    <sheet name="Sheet1" sheetId="9" state="hidden" r:id="rId7"/>
  </sheets>
  <definedNames>
    <definedName name="Données2014" localSheetId="4">#REF!</definedName>
    <definedName name="Données2014">#REF!</definedName>
    <definedName name="Données2015" localSheetId="4">#REF!</definedName>
    <definedName name="Données2015">#REF!</definedName>
    <definedName name="DonnéesCons2014" localSheetId="4">#REF!</definedName>
    <definedName name="DonnéesCons2014">#REF!</definedName>
    <definedName name="ds">#REF!</definedName>
    <definedName name="jc">#REF!</definedName>
    <definedName name="statut" localSheetId="4">#REF!</definedName>
    <definedName name="statut">#REF!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BTCCTB</author>
    <author>Personal</author>
    <author>Windows User</author>
  </authors>
  <commentList>
    <comment ref="B4" authorId="0">
      <text>
        <r>
          <rPr>
            <b/>
            <sz val="9"/>
            <rFont val="Tahoma"/>
            <family val="2"/>
          </rPr>
          <t>BTCCTB:</t>
        </r>
        <r>
          <rPr>
            <sz val="9"/>
            <rFont val="Tahoma"/>
            <family val="2"/>
          </rPr>
          <t xml:space="preserve">
SDHR</t>
        </r>
      </text>
    </comment>
    <comment ref="B5" authorId="0">
      <text>
        <r>
          <rPr>
            <b/>
            <sz val="9"/>
            <rFont val="Tahoma"/>
            <family val="2"/>
          </rPr>
          <t>BTCCTB:</t>
        </r>
        <r>
          <rPr>
            <sz val="9"/>
            <rFont val="Tahoma"/>
            <family val="2"/>
          </rPr>
          <t xml:space="preserve">
SDHR</t>
        </r>
      </text>
    </comment>
    <comment ref="B6" authorId="0">
      <text>
        <r>
          <rPr>
            <b/>
            <sz val="9"/>
            <rFont val="Tahoma"/>
            <family val="2"/>
          </rPr>
          <t>BTCCTB:</t>
        </r>
        <r>
          <rPr>
            <sz val="9"/>
            <rFont val="Tahoma"/>
            <family val="2"/>
          </rPr>
          <t xml:space="preserve">
data from grant agreement(2017/2018)
Activities related to capacity development plan (B.7.1)</t>
        </r>
      </text>
    </comment>
    <comment ref="B7" authorId="1">
      <text>
        <r>
          <rPr>
            <b/>
            <sz val="9"/>
            <rFont val="Tahoma"/>
            <family val="2"/>
          </rPr>
          <t>Personal:</t>
        </r>
        <r>
          <rPr>
            <sz val="9"/>
            <rFont val="Tahoma"/>
            <family val="2"/>
          </rPr>
          <t xml:space="preserve">
Indicator is not clear</t>
        </r>
      </text>
    </comment>
    <comment ref="B9" authorId="0">
      <text>
        <r>
          <rPr>
            <b/>
            <sz val="9"/>
            <rFont val="Tahoma"/>
            <family val="2"/>
          </rPr>
          <t>BTCCTB:</t>
        </r>
        <r>
          <rPr>
            <sz val="9"/>
            <rFont val="Tahoma"/>
            <family val="2"/>
          </rPr>
          <t xml:space="preserve">
Insert new row for acdemic mgt processes</t>
        </r>
      </text>
    </comment>
    <comment ref="B11" authorId="0">
      <text>
        <r>
          <rPr>
            <b/>
            <sz val="9"/>
            <rFont val="Tahoma"/>
            <family val="2"/>
          </rPr>
          <t>BTCCTB:</t>
        </r>
        <r>
          <rPr>
            <sz val="9"/>
            <rFont val="Tahoma"/>
            <family val="2"/>
          </rPr>
          <t xml:space="preserve">
Grant agreement to be considered</t>
        </r>
      </text>
    </comment>
    <comment ref="B12" authorId="0">
      <text>
        <r>
          <rPr>
            <b/>
            <sz val="9"/>
            <rFont val="Tahoma"/>
            <family val="2"/>
          </rPr>
          <t>BTCCTB:</t>
        </r>
        <r>
          <rPr>
            <sz val="9"/>
            <rFont val="Tahoma"/>
            <family val="2"/>
          </rPr>
          <t xml:space="preserve">
get from philip- grant agreemt</t>
        </r>
      </text>
    </comment>
    <comment ref="B13" authorId="2">
      <text>
        <r>
          <rPr>
            <b/>
            <sz val="9"/>
            <rFont val="Tahoma"/>
            <family val="2"/>
          </rPr>
          <t>Windows User:</t>
        </r>
        <r>
          <rPr>
            <sz val="9"/>
            <rFont val="Tahoma"/>
            <family val="2"/>
          </rPr>
          <t xml:space="preserve">
Hannah</t>
        </r>
      </text>
    </comment>
    <comment ref="B15" authorId="0">
      <text>
        <r>
          <rPr>
            <b/>
            <sz val="9"/>
            <rFont val="Tahoma"/>
            <family val="2"/>
          </rPr>
          <t>BTCCTB:</t>
        </r>
        <r>
          <rPr>
            <sz val="9"/>
            <rFont val="Tahoma"/>
            <family val="2"/>
          </rPr>
          <t xml:space="preserve">
review kaliro TFF</t>
        </r>
      </text>
    </comment>
    <comment ref="C15" authorId="1">
      <text>
        <r>
          <rPr>
            <b/>
            <sz val="9"/>
            <rFont val="Tahoma"/>
            <family val="2"/>
          </rPr>
          <t>Personal:</t>
        </r>
        <r>
          <rPr>
            <sz val="9"/>
            <rFont val="Tahoma"/>
            <family val="2"/>
          </rPr>
          <t xml:space="preserve">
Don't understand 2,6</t>
        </r>
      </text>
    </comment>
    <comment ref="B16" authorId="0">
      <text>
        <r>
          <rPr>
            <b/>
            <sz val="9"/>
            <rFont val="Tahoma"/>
            <family val="2"/>
          </rPr>
          <t>BTCCTB:</t>
        </r>
        <r>
          <rPr>
            <sz val="9"/>
            <rFont val="Tahoma"/>
            <family val="2"/>
          </rPr>
          <t xml:space="preserve">
from SDHR</t>
        </r>
      </text>
    </comment>
    <comment ref="B17" authorId="0">
      <text>
        <r>
          <rPr>
            <b/>
            <sz val="9"/>
            <rFont val="Tahoma"/>
            <family val="2"/>
          </rPr>
          <t>BTCCTB:</t>
        </r>
        <r>
          <rPr>
            <sz val="9"/>
            <rFont val="Tahoma"/>
            <family val="2"/>
          </rPr>
          <t xml:space="preserve">
inquire from Abdul</t>
        </r>
      </text>
    </comment>
    <comment ref="B23" authorId="0">
      <text>
        <r>
          <rPr>
            <b/>
            <sz val="9"/>
            <rFont val="Tahoma"/>
            <family val="2"/>
          </rPr>
          <t>BTCCTB:</t>
        </r>
        <r>
          <rPr>
            <sz val="9"/>
            <rFont val="Tahoma"/>
            <family val="2"/>
          </rPr>
          <t xml:space="preserve">
SDHR</t>
        </r>
      </text>
    </comment>
    <comment ref="B26" authorId="0">
      <text>
        <r>
          <rPr>
            <b/>
            <sz val="9"/>
            <rFont val="Tahoma"/>
            <family val="2"/>
          </rPr>
          <t>BTCCTB:</t>
        </r>
        <r>
          <rPr>
            <sz val="9"/>
            <rFont val="Tahoma"/>
            <family val="2"/>
          </rPr>
          <t xml:space="preserve">
SDHR</t>
        </r>
      </text>
    </comment>
  </commentList>
</comments>
</file>

<file path=xl/comments2.xml><?xml version="1.0" encoding="utf-8"?>
<comments xmlns="http://schemas.openxmlformats.org/spreadsheetml/2006/main">
  <authors>
    <author>BTCCTB</author>
  </authors>
  <commentList>
    <comment ref="B5" authorId="0">
      <text>
        <r>
          <rPr>
            <b/>
            <sz val="9"/>
            <rFont val="Tahoma"/>
            <family val="2"/>
          </rPr>
          <t>BTCCTB:</t>
        </r>
        <r>
          <rPr>
            <sz val="9"/>
            <rFont val="Tahoma"/>
            <family val="2"/>
          </rPr>
          <t xml:space="preserve">
discuss with Nobert</t>
        </r>
      </text>
    </comment>
  </commentList>
</comments>
</file>

<file path=xl/comments3.xml><?xml version="1.0" encoding="utf-8"?>
<comments xmlns="http://schemas.openxmlformats.org/spreadsheetml/2006/main">
  <authors>
    <author>BTCCTB</author>
    <author>Nie</author>
    <author>Personal</author>
  </authors>
  <commentList>
    <comment ref="B4" authorId="0">
      <text>
        <r>
          <rPr>
            <b/>
            <sz val="9"/>
            <rFont val="Tahoma"/>
            <family val="2"/>
          </rPr>
          <t>BTCCTB:</t>
        </r>
        <r>
          <rPr>
            <sz val="9"/>
            <rFont val="Tahoma"/>
            <family val="2"/>
          </rPr>
          <t xml:space="preserve">
planned for 2019</t>
        </r>
      </text>
    </comment>
    <comment ref="B5" authorId="0">
      <text>
        <r>
          <rPr>
            <b/>
            <sz val="9"/>
            <rFont val="Tahoma"/>
            <family val="2"/>
          </rPr>
          <t>BTCCTB:</t>
        </r>
        <r>
          <rPr>
            <sz val="9"/>
            <rFont val="Tahoma"/>
            <family val="2"/>
          </rPr>
          <t xml:space="preserve">
for 2019</t>
        </r>
      </text>
    </comment>
    <comment ref="B6" authorId="0">
      <text>
        <r>
          <rPr>
            <b/>
            <sz val="9"/>
            <rFont val="Tahoma"/>
            <family val="2"/>
          </rPr>
          <t>BTCCTB:</t>
        </r>
        <r>
          <rPr>
            <sz val="9"/>
            <rFont val="Tahoma"/>
            <family val="2"/>
          </rPr>
          <t xml:space="preserve">
for 2019</t>
        </r>
      </text>
    </comment>
    <comment ref="B7" authorId="0">
      <text>
        <r>
          <rPr>
            <b/>
            <sz val="9"/>
            <rFont val="Tahoma"/>
            <family val="2"/>
          </rPr>
          <t>BTCCTB:</t>
        </r>
        <r>
          <rPr>
            <sz val="9"/>
            <rFont val="Tahoma"/>
            <family val="2"/>
          </rPr>
          <t xml:space="preserve">
for 2019</t>
        </r>
      </text>
    </comment>
    <comment ref="L9" authorId="1">
      <text>
        <r>
          <rPr>
            <b/>
            <sz val="9"/>
            <rFont val="Tahoma"/>
            <family val="2"/>
          </rPr>
          <t>Nie:</t>
        </r>
        <r>
          <rPr>
            <sz val="9"/>
            <rFont val="Tahoma"/>
            <family val="2"/>
          </rPr>
          <t xml:space="preserve">
Survey declaration: I use ICT for preparing my lessons, I use ICT into my lessons as a resource tool for all students</t>
        </r>
      </text>
    </comment>
    <comment ref="B12" authorId="2">
      <text>
        <r>
          <rPr>
            <b/>
            <sz val="9"/>
            <rFont val="Tahoma"/>
            <family val="2"/>
          </rPr>
          <t>Personal:</t>
        </r>
        <r>
          <rPr>
            <sz val="9"/>
            <rFont val="Tahoma"/>
            <family val="2"/>
          </rPr>
          <t xml:space="preserve">
Data to be collected by mentors</t>
        </r>
      </text>
    </comment>
    <comment ref="G12" authorId="2">
      <text>
        <r>
          <rPr>
            <b/>
            <sz val="9"/>
            <rFont val="Tahoma"/>
            <family val="2"/>
          </rPr>
          <t>Personal:</t>
        </r>
        <r>
          <rPr>
            <sz val="9"/>
            <rFont val="Tahoma"/>
            <family val="2"/>
          </rPr>
          <t xml:space="preserve">
Data at the end of 2017 here is based on post-test scores for ATL training. </t>
        </r>
      </text>
    </comment>
    <comment ref="C15" authorId="1">
      <text>
        <r>
          <rPr>
            <b/>
            <sz val="9"/>
            <rFont val="Tahoma"/>
            <family val="2"/>
          </rPr>
          <t>Nie:</t>
        </r>
        <r>
          <rPr>
            <sz val="9"/>
            <rFont val="Tahoma"/>
            <family val="2"/>
          </rPr>
          <t xml:space="preserve">
Baseline: NTC RBM review October 2017</t>
        </r>
      </text>
    </comment>
    <comment ref="D15" authorId="1">
      <text>
        <r>
          <rPr>
            <b/>
            <sz val="9"/>
            <rFont val="Tahoma"/>
            <family val="2"/>
          </rPr>
          <t>Nie:</t>
        </r>
        <r>
          <rPr>
            <sz val="9"/>
            <rFont val="Tahoma"/>
            <family val="2"/>
          </rPr>
          <t xml:space="preserve">
Baseline: NTC RBM review October 2017</t>
        </r>
      </text>
    </comment>
    <comment ref="E15" authorId="1">
      <text>
        <r>
          <rPr>
            <b/>
            <sz val="9"/>
            <rFont val="Tahoma"/>
            <family val="2"/>
          </rPr>
          <t>Nie:</t>
        </r>
        <r>
          <rPr>
            <sz val="9"/>
            <rFont val="Tahoma"/>
            <family val="2"/>
          </rPr>
          <t xml:space="preserve">
Baseline: NTC RBM review October 2017</t>
        </r>
      </text>
    </comment>
    <comment ref="F15" authorId="1">
      <text>
        <r>
          <rPr>
            <b/>
            <sz val="9"/>
            <rFont val="Tahoma"/>
            <family val="2"/>
          </rPr>
          <t>Nie:</t>
        </r>
        <r>
          <rPr>
            <sz val="9"/>
            <rFont val="Tahoma"/>
            <family val="2"/>
          </rPr>
          <t xml:space="preserve">
Baseline: NTC RBM review October 2017</t>
        </r>
      </text>
    </comment>
  </commentList>
</comments>
</file>

<file path=xl/comments4.xml><?xml version="1.0" encoding="utf-8"?>
<comments xmlns="http://schemas.openxmlformats.org/spreadsheetml/2006/main">
  <authors>
    <author>BTCCTB</author>
  </authors>
  <commentList>
    <comment ref="B3" authorId="0">
      <text>
        <r>
          <rPr>
            <b/>
            <sz val="9"/>
            <rFont val="Tahoma"/>
            <family val="2"/>
          </rPr>
          <t>BTCCTB:</t>
        </r>
        <r>
          <rPr>
            <sz val="9"/>
            <rFont val="Tahoma"/>
            <family val="2"/>
          </rPr>
          <t xml:space="preserve">
Overall score Kabale : 2.44 
Overall score Mubende : 2.11
Reference:- Mubende-Kabale TFF, pg.109, For Baseline 2016
</t>
        </r>
      </text>
    </comment>
    <comment ref="B4" authorId="0">
      <text>
        <r>
          <rPr>
            <b/>
            <sz val="9"/>
            <rFont val="Tahoma"/>
            <family val="2"/>
          </rPr>
          <t>BTCCTB:</t>
        </r>
        <r>
          <rPr>
            <sz val="9"/>
            <rFont val="Tahoma"/>
            <family val="2"/>
          </rPr>
          <t xml:space="preserve">
SDHR</t>
        </r>
      </text>
    </comment>
    <comment ref="B6" authorId="0">
      <text>
        <r>
          <rPr>
            <b/>
            <sz val="9"/>
            <rFont val="Tahoma"/>
            <family val="2"/>
          </rPr>
          <t>BTCCTB:</t>
        </r>
        <r>
          <rPr>
            <sz val="9"/>
            <rFont val="Tahoma"/>
            <family val="2"/>
          </rPr>
          <t xml:space="preserve">
from SDHR</t>
        </r>
      </text>
    </comment>
    <comment ref="B8" authorId="0">
      <text>
        <r>
          <rPr>
            <b/>
            <sz val="9"/>
            <rFont val="Tahoma"/>
            <family val="2"/>
          </rPr>
          <t>BTCCTB:</t>
        </r>
        <r>
          <rPr>
            <sz val="9"/>
            <rFont val="Tahoma"/>
            <family val="2"/>
          </rPr>
          <t xml:space="preserve">
SDHR</t>
        </r>
      </text>
    </comment>
    <comment ref="B10" authorId="0">
      <text>
        <r>
          <rPr>
            <b/>
            <sz val="9"/>
            <rFont val="Tahoma"/>
            <family val="2"/>
          </rPr>
          <t>BTCCTB:</t>
        </r>
        <r>
          <rPr>
            <sz val="9"/>
            <rFont val="Tahoma"/>
            <family val="2"/>
          </rPr>
          <t xml:space="preserve">
SDHR</t>
        </r>
      </text>
    </comment>
  </commentList>
</comments>
</file>

<file path=xl/comments5.xml><?xml version="1.0" encoding="utf-8"?>
<comments xmlns="http://schemas.openxmlformats.org/spreadsheetml/2006/main">
  <authors>
    <author>Windows User</author>
    <author>Personal</author>
    <author>Nie</author>
    <author>BTCCTB</author>
  </authors>
  <commentList>
    <comment ref="Q1" authorId="0">
      <text>
        <r>
          <rPr>
            <b/>
            <sz val="9"/>
            <rFont val="Tahoma"/>
            <family val="2"/>
          </rPr>
          <t>Windows User:</t>
        </r>
        <r>
          <rPr>
            <sz val="9"/>
            <rFont val="Tahoma"/>
            <family val="2"/>
          </rPr>
          <t xml:space="preserve">
</t>
        </r>
      </text>
    </comment>
    <comment ref="B7" authorId="1">
      <text>
        <r>
          <rPr>
            <b/>
            <sz val="9"/>
            <rFont val="Tahoma"/>
            <family val="2"/>
          </rPr>
          <t>Personal:</t>
        </r>
        <r>
          <rPr>
            <sz val="9"/>
            <rFont val="Tahoma"/>
            <family val="2"/>
          </rPr>
          <t xml:space="preserve">
Sounds like two indicators: Extent of joining training institutions, and proportion of those who indicate to have been able to apply their teaching skills</t>
        </r>
      </text>
    </comment>
    <comment ref="C7" authorId="1">
      <text>
        <r>
          <rPr>
            <b/>
            <sz val="9"/>
            <rFont val="Tahoma"/>
            <family val="2"/>
          </rPr>
          <t>Personal:</t>
        </r>
        <r>
          <rPr>
            <sz val="9"/>
            <rFont val="Tahoma"/>
            <family val="2"/>
          </rPr>
          <t xml:space="preserve">
Baseline data?</t>
        </r>
      </text>
    </comment>
    <comment ref="L8" authorId="2">
      <text>
        <r>
          <rPr>
            <b/>
            <sz val="9"/>
            <rFont val="Tahoma"/>
            <family val="2"/>
          </rPr>
          <t>Nie:</t>
        </r>
        <r>
          <rPr>
            <sz val="9"/>
            <rFont val="Tahoma"/>
            <family val="2"/>
          </rPr>
          <t xml:space="preserve">
Annual Performance report FY 2016-17, exams 2016</t>
        </r>
      </text>
    </comment>
    <comment ref="C11" authorId="1">
      <text>
        <r>
          <rPr>
            <b/>
            <sz val="9"/>
            <rFont val="Tahoma"/>
            <family val="2"/>
          </rPr>
          <t>Personal:</t>
        </r>
        <r>
          <rPr>
            <sz val="9"/>
            <rFont val="Tahoma"/>
            <family val="2"/>
          </rPr>
          <t xml:space="preserve">
Baseline data?</t>
        </r>
      </text>
    </comment>
    <comment ref="G11" authorId="2">
      <text>
        <r>
          <rPr>
            <b/>
            <sz val="9"/>
            <rFont val="Tahoma"/>
            <family val="2"/>
          </rPr>
          <t>Nie:</t>
        </r>
        <r>
          <rPr>
            <sz val="9"/>
            <rFont val="Tahoma"/>
            <family val="2"/>
          </rPr>
          <t xml:space="preserve">
Data includes the students who did repeat the exam; explaining why it is 106%</t>
        </r>
      </text>
    </comment>
    <comment ref="M11" authorId="2">
      <text>
        <r>
          <rPr>
            <b/>
            <sz val="9"/>
            <rFont val="Tahoma"/>
            <family val="2"/>
          </rPr>
          <t>Nie:</t>
        </r>
        <r>
          <rPr>
            <sz val="9"/>
            <rFont val="Tahoma"/>
            <family val="2"/>
          </rPr>
          <t xml:space="preserve">
Data includes the students who did repeat the exam; explaining why it is 106%</t>
        </r>
      </text>
    </comment>
    <comment ref="C12" authorId="1">
      <text>
        <r>
          <rPr>
            <b/>
            <sz val="9"/>
            <rFont val="Tahoma"/>
            <family val="2"/>
          </rPr>
          <t>Personal:</t>
        </r>
        <r>
          <rPr>
            <sz val="9"/>
            <rFont val="Tahoma"/>
            <family val="2"/>
          </rPr>
          <t xml:space="preserve">
Are there any disintegrated mechanisms in place?</t>
        </r>
      </text>
    </comment>
    <comment ref="AH12" authorId="1">
      <text>
        <r>
          <rPr>
            <b/>
            <sz val="9"/>
            <rFont val="Tahoma"/>
            <family val="2"/>
          </rPr>
          <t>Personal:</t>
        </r>
        <r>
          <rPr>
            <sz val="9"/>
            <rFont val="Tahoma"/>
            <family val="2"/>
          </rPr>
          <t xml:space="preserve">
Observation of work-plan copies</t>
        </r>
      </text>
    </comment>
    <comment ref="C15" authorId="1">
      <text>
        <r>
          <rPr>
            <b/>
            <sz val="9"/>
            <rFont val="Tahoma"/>
            <family val="2"/>
          </rPr>
          <t>Personal:</t>
        </r>
        <r>
          <rPr>
            <sz val="9"/>
            <rFont val="Tahoma"/>
            <family val="2"/>
          </rPr>
          <t xml:space="preserve">
Baseline data?</t>
        </r>
      </text>
    </comment>
    <comment ref="B17" authorId="3">
      <text>
        <r>
          <rPr>
            <b/>
            <sz val="9"/>
            <rFont val="Tahoma"/>
            <family val="2"/>
          </rPr>
          <t>BTCCTB:</t>
        </r>
        <r>
          <rPr>
            <sz val="9"/>
            <rFont val="Tahoma"/>
            <family val="2"/>
          </rPr>
          <t xml:space="preserve">
Meetings(committee, mgt, Qtr review &amp; data analysis wkshop)</t>
        </r>
      </text>
    </comment>
    <comment ref="B20" authorId="3">
      <text>
        <r>
          <rPr>
            <b/>
            <sz val="9"/>
            <rFont val="Tahoma"/>
            <family val="2"/>
          </rPr>
          <t>BTCCTB:</t>
        </r>
        <r>
          <rPr>
            <sz val="9"/>
            <rFont val="Tahoma"/>
            <family val="2"/>
          </rPr>
          <t xml:space="preserve">
SDHR</t>
        </r>
      </text>
    </comment>
    <comment ref="B21" authorId="3">
      <text>
        <r>
          <rPr>
            <b/>
            <sz val="9"/>
            <rFont val="Tahoma"/>
            <family val="2"/>
          </rPr>
          <t>BTCCTB:</t>
        </r>
        <r>
          <rPr>
            <sz val="9"/>
            <rFont val="Tahoma"/>
            <family val="2"/>
          </rPr>
          <t xml:space="preserve">
SDHR</t>
        </r>
      </text>
    </comment>
    <comment ref="B22" authorId="3">
      <text>
        <r>
          <rPr>
            <b/>
            <sz val="9"/>
            <rFont val="Tahoma"/>
            <family val="2"/>
          </rPr>
          <t>BTCCTB:</t>
        </r>
        <r>
          <rPr>
            <sz val="9"/>
            <rFont val="Tahoma"/>
            <family val="2"/>
          </rPr>
          <t xml:space="preserve">
data from grant agreement(2017/2018)
Activities related to capacity development plan (B.7.1)</t>
        </r>
      </text>
    </comment>
    <comment ref="B23" authorId="1">
      <text>
        <r>
          <rPr>
            <b/>
            <sz val="9"/>
            <rFont val="Tahoma"/>
            <family val="2"/>
          </rPr>
          <t>Personal:</t>
        </r>
        <r>
          <rPr>
            <sz val="9"/>
            <rFont val="Tahoma"/>
            <family val="2"/>
          </rPr>
          <t xml:space="preserve">
Indicator is not clear</t>
        </r>
      </text>
    </comment>
    <comment ref="B27" authorId="3">
      <text>
        <r>
          <rPr>
            <b/>
            <sz val="9"/>
            <rFont val="Tahoma"/>
            <family val="2"/>
          </rPr>
          <t>BTCCTB:</t>
        </r>
        <r>
          <rPr>
            <sz val="9"/>
            <rFont val="Tahoma"/>
            <family val="2"/>
          </rPr>
          <t xml:space="preserve">
Grant agreement to be considered</t>
        </r>
      </text>
    </comment>
    <comment ref="B29" authorId="3">
      <text>
        <r>
          <rPr>
            <b/>
            <sz val="9"/>
            <rFont val="Tahoma"/>
            <family val="2"/>
          </rPr>
          <t>BTCCTB:</t>
        </r>
        <r>
          <rPr>
            <sz val="9"/>
            <rFont val="Tahoma"/>
            <family val="2"/>
          </rPr>
          <t xml:space="preserve">
get from philip- grant agreemt</t>
        </r>
      </text>
    </comment>
    <comment ref="B32" authorId="3">
      <text>
        <r>
          <rPr>
            <b/>
            <sz val="9"/>
            <rFont val="Tahoma"/>
            <family val="2"/>
          </rPr>
          <t>BTCCTB:</t>
        </r>
        <r>
          <rPr>
            <sz val="9"/>
            <rFont val="Tahoma"/>
            <family val="2"/>
          </rPr>
          <t xml:space="preserve">
review kaliro TFF</t>
        </r>
      </text>
    </comment>
    <comment ref="C32" authorId="1">
      <text>
        <r>
          <rPr>
            <b/>
            <sz val="9"/>
            <rFont val="Tahoma"/>
            <family val="2"/>
          </rPr>
          <t>Personal:</t>
        </r>
        <r>
          <rPr>
            <sz val="9"/>
            <rFont val="Tahoma"/>
            <family val="2"/>
          </rPr>
          <t xml:space="preserve">
Don't understand 2,6</t>
        </r>
      </text>
    </comment>
    <comment ref="B33" authorId="3">
      <text>
        <r>
          <rPr>
            <b/>
            <sz val="9"/>
            <rFont val="Tahoma"/>
            <family val="2"/>
          </rPr>
          <t>BTCCTB:</t>
        </r>
        <r>
          <rPr>
            <sz val="9"/>
            <rFont val="Tahoma"/>
            <family val="2"/>
          </rPr>
          <t xml:space="preserve">
from SDHR</t>
        </r>
      </text>
    </comment>
    <comment ref="B34" authorId="3">
      <text>
        <r>
          <rPr>
            <b/>
            <sz val="9"/>
            <rFont val="Tahoma"/>
            <family val="2"/>
          </rPr>
          <t>BTCCTB:</t>
        </r>
        <r>
          <rPr>
            <sz val="9"/>
            <rFont val="Tahoma"/>
            <family val="2"/>
          </rPr>
          <t xml:space="preserve">
inquire from Abdul</t>
        </r>
      </text>
    </comment>
    <comment ref="B40" authorId="3">
      <text>
        <r>
          <rPr>
            <b/>
            <sz val="9"/>
            <rFont val="Tahoma"/>
            <family val="2"/>
          </rPr>
          <t>BTCCTB:</t>
        </r>
        <r>
          <rPr>
            <sz val="9"/>
            <rFont val="Tahoma"/>
            <family val="2"/>
          </rPr>
          <t xml:space="preserve">
SDHR</t>
        </r>
      </text>
    </comment>
    <comment ref="B43" authorId="3">
      <text>
        <r>
          <rPr>
            <b/>
            <sz val="9"/>
            <rFont val="Tahoma"/>
            <family val="2"/>
          </rPr>
          <t>BTCCTB:</t>
        </r>
        <r>
          <rPr>
            <sz val="9"/>
            <rFont val="Tahoma"/>
            <family val="2"/>
          </rPr>
          <t xml:space="preserve">
SDHR</t>
        </r>
      </text>
    </comment>
    <comment ref="B46" authorId="3">
      <text>
        <r>
          <rPr>
            <b/>
            <sz val="9"/>
            <rFont val="Tahoma"/>
            <family val="2"/>
          </rPr>
          <t>BTCCTB:</t>
        </r>
        <r>
          <rPr>
            <sz val="9"/>
            <rFont val="Tahoma"/>
            <family val="2"/>
          </rPr>
          <t xml:space="preserve">
discuss with Nobert</t>
        </r>
      </text>
    </comment>
    <comment ref="B48" authorId="3">
      <text>
        <r>
          <rPr>
            <b/>
            <sz val="9"/>
            <rFont val="Tahoma"/>
            <family val="2"/>
          </rPr>
          <t>BTCCTB:</t>
        </r>
        <r>
          <rPr>
            <sz val="9"/>
            <rFont val="Tahoma"/>
            <family val="2"/>
          </rPr>
          <t xml:space="preserve">
planned for 2019</t>
        </r>
      </text>
    </comment>
    <comment ref="B49" authorId="3">
      <text>
        <r>
          <rPr>
            <b/>
            <sz val="9"/>
            <rFont val="Tahoma"/>
            <family val="2"/>
          </rPr>
          <t>BTCCTB:</t>
        </r>
        <r>
          <rPr>
            <sz val="9"/>
            <rFont val="Tahoma"/>
            <family val="2"/>
          </rPr>
          <t xml:space="preserve">
for 2019</t>
        </r>
      </text>
    </comment>
    <comment ref="B50" authorId="3">
      <text>
        <r>
          <rPr>
            <b/>
            <sz val="9"/>
            <rFont val="Tahoma"/>
            <family val="2"/>
          </rPr>
          <t>BTCCTB:</t>
        </r>
        <r>
          <rPr>
            <sz val="9"/>
            <rFont val="Tahoma"/>
            <family val="2"/>
          </rPr>
          <t xml:space="preserve">
for 2019</t>
        </r>
      </text>
    </comment>
    <comment ref="B51" authorId="3">
      <text>
        <r>
          <rPr>
            <b/>
            <sz val="9"/>
            <rFont val="Tahoma"/>
            <family val="2"/>
          </rPr>
          <t>BTCCTB:</t>
        </r>
        <r>
          <rPr>
            <sz val="9"/>
            <rFont val="Tahoma"/>
            <family val="2"/>
          </rPr>
          <t xml:space="preserve">
for 2019</t>
        </r>
      </text>
    </comment>
    <comment ref="L53" authorId="2">
      <text>
        <r>
          <rPr>
            <b/>
            <sz val="9"/>
            <rFont val="Tahoma"/>
            <family val="2"/>
          </rPr>
          <t>Nie:</t>
        </r>
        <r>
          <rPr>
            <sz val="9"/>
            <rFont val="Tahoma"/>
            <family val="2"/>
          </rPr>
          <t xml:space="preserve">
Survey declaration: I use ICT for preparing my lessons, I use ICT into my lessons as a resource tool for all students</t>
        </r>
      </text>
    </comment>
    <comment ref="B56" authorId="1">
      <text>
        <r>
          <rPr>
            <b/>
            <sz val="9"/>
            <rFont val="Tahoma"/>
            <family val="2"/>
          </rPr>
          <t>Personal:</t>
        </r>
        <r>
          <rPr>
            <sz val="9"/>
            <rFont val="Tahoma"/>
            <family val="2"/>
          </rPr>
          <t xml:space="preserve">
Data to be collected by mentors</t>
        </r>
      </text>
    </comment>
    <comment ref="G56" authorId="1">
      <text>
        <r>
          <rPr>
            <b/>
            <sz val="9"/>
            <rFont val="Tahoma"/>
            <family val="2"/>
          </rPr>
          <t>Personal:</t>
        </r>
        <r>
          <rPr>
            <sz val="9"/>
            <rFont val="Tahoma"/>
            <family val="2"/>
          </rPr>
          <t xml:space="preserve">
Data at the end of 2017 here is based on post-test scores for ATL training. </t>
        </r>
      </text>
    </comment>
    <comment ref="C59" authorId="2">
      <text>
        <r>
          <rPr>
            <b/>
            <sz val="9"/>
            <rFont val="Tahoma"/>
            <family val="2"/>
          </rPr>
          <t>Nie:</t>
        </r>
        <r>
          <rPr>
            <sz val="9"/>
            <rFont val="Tahoma"/>
            <family val="2"/>
          </rPr>
          <t xml:space="preserve">
Baseline: NTC RBM review October 2017</t>
        </r>
      </text>
    </comment>
    <comment ref="D59" authorId="2">
      <text>
        <r>
          <rPr>
            <b/>
            <sz val="9"/>
            <rFont val="Tahoma"/>
            <family val="2"/>
          </rPr>
          <t>Nie:</t>
        </r>
        <r>
          <rPr>
            <sz val="9"/>
            <rFont val="Tahoma"/>
            <family val="2"/>
          </rPr>
          <t xml:space="preserve">
Baseline: NTC RBM review October 2017</t>
        </r>
      </text>
    </comment>
    <comment ref="E59" authorId="2">
      <text>
        <r>
          <rPr>
            <b/>
            <sz val="9"/>
            <rFont val="Tahoma"/>
            <family val="2"/>
          </rPr>
          <t>Nie:</t>
        </r>
        <r>
          <rPr>
            <sz val="9"/>
            <rFont val="Tahoma"/>
            <family val="2"/>
          </rPr>
          <t xml:space="preserve">
Baseline: NTC RBM review October 2017</t>
        </r>
      </text>
    </comment>
    <comment ref="F59" authorId="2">
      <text>
        <r>
          <rPr>
            <b/>
            <sz val="9"/>
            <rFont val="Tahoma"/>
            <family val="2"/>
          </rPr>
          <t>Nie:</t>
        </r>
        <r>
          <rPr>
            <sz val="9"/>
            <rFont val="Tahoma"/>
            <family val="2"/>
          </rPr>
          <t xml:space="preserve">
Baseline: NTC RBM review October 2017</t>
        </r>
      </text>
    </comment>
  </commentList>
</comments>
</file>

<file path=xl/comments6.xml><?xml version="1.0" encoding="utf-8"?>
<comments xmlns="http://schemas.openxmlformats.org/spreadsheetml/2006/main">
  <authors>
    <author>BTCCTB</author>
  </authors>
  <commentList>
    <comment ref="B4" authorId="0">
      <text>
        <r>
          <rPr>
            <b/>
            <sz val="9"/>
            <rFont val="Tahoma"/>
            <family val="2"/>
          </rPr>
          <t>BTCCTB:</t>
        </r>
        <r>
          <rPr>
            <sz val="9"/>
            <rFont val="Tahoma"/>
            <family val="2"/>
          </rPr>
          <t xml:space="preserve">
data from grant agreement(2017/2018)
Activities related to capacity development plan (B.7.1)</t>
        </r>
      </text>
    </comment>
    <comment ref="B5" authorId="0">
      <text>
        <r>
          <rPr>
            <b/>
            <sz val="9"/>
            <rFont val="Tahoma"/>
            <family val="2"/>
          </rPr>
          <t>BTCCTB:</t>
        </r>
        <r>
          <rPr>
            <sz val="9"/>
            <rFont val="Tahoma"/>
            <family val="2"/>
          </rPr>
          <t xml:space="preserve">
Grant agreement to be considered</t>
        </r>
      </text>
    </comment>
    <comment ref="B7" authorId="0">
      <text>
        <r>
          <rPr>
            <b/>
            <sz val="9"/>
            <rFont val="Tahoma"/>
            <family val="2"/>
          </rPr>
          <t>BTCCTB:</t>
        </r>
        <r>
          <rPr>
            <sz val="9"/>
            <rFont val="Tahoma"/>
            <family val="2"/>
          </rPr>
          <t xml:space="preserve">
get from philip- grant agreemt</t>
        </r>
      </text>
    </comment>
  </commentList>
</comments>
</file>

<file path=xl/sharedStrings.xml><?xml version="1.0" encoding="utf-8"?>
<sst xmlns="http://schemas.openxmlformats.org/spreadsheetml/2006/main" count="1480" uniqueCount="509">
  <si>
    <t>Result</t>
  </si>
  <si>
    <t>Indicator/Progress Marker Updated at ToC workshop</t>
  </si>
  <si>
    <t>Baseline Muni</t>
  </si>
  <si>
    <t xml:space="preserve">Baseline Kaliro </t>
  </si>
  <si>
    <t xml:space="preserve">Baseline Mubende
</t>
  </si>
  <si>
    <t xml:space="preserve">Baseline Kabale
</t>
  </si>
  <si>
    <t>Data end of 2017</t>
  </si>
  <si>
    <t>Data for end of 2018</t>
  </si>
  <si>
    <t>Target
(2020)</t>
  </si>
  <si>
    <t>Source/ Means of Verification</t>
  </si>
  <si>
    <t>Frequency</t>
  </si>
  <si>
    <t>Resp. person</t>
  </si>
  <si>
    <t>Budget</t>
  </si>
  <si>
    <t>Comments</t>
  </si>
  <si>
    <t>Remarks</t>
  </si>
  <si>
    <t>Average</t>
  </si>
  <si>
    <t>Kabale</t>
  </si>
  <si>
    <t>Kaliro</t>
  </si>
  <si>
    <t>Mubende</t>
  </si>
  <si>
    <t>Muni</t>
  </si>
  <si>
    <t>Unyama</t>
  </si>
  <si>
    <t>Output Area 1.2: Strategic management and implementation capacity of NTCs strengthened</t>
  </si>
  <si>
    <t>Capacity development</t>
  </si>
  <si>
    <t xml:space="preserve">Average performance score given by NTC staff (organisational self-assessment) </t>
  </si>
  <si>
    <t>Tools and strategy revised in July 2017 to enrich former self-assessments conducts by SDHR</t>
  </si>
  <si>
    <t>To be conducted during final year of project</t>
  </si>
  <si>
    <t>Target for priority areas : 3.5
Target for non-priority areas : 3.0</t>
  </si>
  <si>
    <t>Project reports and data</t>
  </si>
  <si>
    <t>Annually</t>
  </si>
  <si>
    <t>ID team</t>
  </si>
  <si>
    <t>No cost</t>
  </si>
  <si>
    <t xml:space="preserve">% of implementation of NTCs training plans </t>
  </si>
  <si>
    <t>NTC Progress reports (SDHR)</t>
  </si>
  <si>
    <t xml:space="preserve">% of implementation of NTCs capacity development plans </t>
  </si>
  <si>
    <t>Plans developed in September 2017</t>
  </si>
  <si>
    <t>FY ongoing</t>
  </si>
  <si>
    <t>NTC Progress reports , (Grant agreement)</t>
  </si>
  <si>
    <t>Staff management</t>
  </si>
  <si>
    <t>Time on Task (academic and admin staff) (M/F)</t>
  </si>
  <si>
    <t>No formal monitoring mechanism</t>
  </si>
  <si>
    <t>TBD</t>
  </si>
  <si>
    <t>NTC records</t>
  </si>
  <si>
    <t>NTCs</t>
  </si>
  <si>
    <t>Academic and financial management</t>
  </si>
  <si>
    <t>Number of NTCs whose academic management processes are digitalized</t>
  </si>
  <si>
    <t>0
(Smart Campus not operational)</t>
  </si>
  <si>
    <t>Number of NTCs whose financial management processes are digitalized</t>
  </si>
  <si>
    <t>IT management</t>
  </si>
  <si>
    <t>Availability of Internet connectivity</t>
  </si>
  <si>
    <t>Unknown</t>
  </si>
  <si>
    <t>monitoring mechanism not harmonised</t>
  </si>
  <si>
    <t>Financial management</t>
  </si>
  <si>
    <t>Execution rates (global / Grants agreements)</t>
  </si>
  <si>
    <t>-</t>
  </si>
  <si>
    <t>NTC financial reports</t>
  </si>
  <si>
    <t>Financial team</t>
  </si>
  <si>
    <t>% of rejected expenditures</t>
  </si>
  <si>
    <t>Fisrt finacial report not yet approved</t>
  </si>
  <si>
    <t>Less than 5%</t>
  </si>
  <si>
    <t>Safe Learning Environment</t>
  </si>
  <si>
    <t xml:space="preserve">Number of NTCs integrating violence/SLE in their annual action and budget plan </t>
  </si>
  <si>
    <t>Plans developed for Fiscal Year 2017/18</t>
  </si>
  <si>
    <t>NTC annual plan</t>
  </si>
  <si>
    <t>Annual</t>
  </si>
  <si>
    <t>M&amp;E team</t>
  </si>
  <si>
    <t>Output Area 1.3: TIET strengthened</t>
  </si>
  <si>
    <t>SDHR: Overall performance score given by TIET members during organizational self-assessment exercise</t>
  </si>
  <si>
    <t>2,6 (on a scale from 1-4)</t>
  </si>
  <si>
    <t>SDHR self assessment not updated</t>
  </si>
  <si>
    <t>3.0</t>
  </si>
  <si>
    <t>Project data</t>
  </si>
  <si>
    <t>% of implementation of TIET training plan</t>
  </si>
  <si>
    <t xml:space="preserve">TIET Progress reports </t>
  </si>
  <si>
    <t>Operational management</t>
  </si>
  <si>
    <t>Number of quarterly reviews for TIET</t>
  </si>
  <si>
    <t>4</t>
  </si>
  <si>
    <t>TIET’s vision for policy design</t>
  </si>
  <si>
    <t>Availability of a long term strategic plan for Teacher Training in Uganda</t>
  </si>
  <si>
    <t>1</t>
  </si>
  <si>
    <t>Policy document</t>
  </si>
  <si>
    <t>End of the project</t>
  </si>
  <si>
    <t>TIET as pilot of the whole teacher training system</t>
  </si>
  <si>
    <t>Integrated monitoring system in place for PTE and ITE</t>
  </si>
  <si>
    <t xml:space="preserve">Output Area 1.4: CMU and PDU strengthened </t>
  </si>
  <si>
    <t>Guidelines for sustainable infrastructures</t>
  </si>
  <si>
    <t>Number of guidelines disseminated</t>
  </si>
  <si>
    <t>1per priority areas</t>
  </si>
  <si>
    <t>CMU report</t>
  </si>
  <si>
    <t>ID and Infra team</t>
  </si>
  <si>
    <t>SDHR: Overall performance score given by CMU members during organizational self-assessment exercise</t>
  </si>
  <si>
    <t>???? (on a scale from 1-4)</t>
  </si>
  <si>
    <t>SDHR self assessmnet not updated</t>
  </si>
  <si>
    <t>Mid-term + Final  evaluation report</t>
  </si>
  <si>
    <t>% of implementation of CMU training plan</t>
  </si>
  <si>
    <t>Efficiency of the service delivery</t>
  </si>
  <si>
    <t>Level of timeliness of the procurements done by PDU</t>
  </si>
  <si>
    <t>Criteria to be defined during  baseline study</t>
  </si>
  <si>
    <t>baseline study not accepted by beneficiary</t>
  </si>
  <si>
    <t>Criteria to be defined after baseline study</t>
  </si>
  <si>
    <t>Baseline + End of project studies</t>
  </si>
  <si>
    <t>10 000 €</t>
  </si>
  <si>
    <t>SDHR: Overall performance score given by PDU members during organizational self-assessment exercise</t>
  </si>
  <si>
    <t>1,4 (on a scale from 1-4)</t>
  </si>
  <si>
    <t>PDU report</t>
  </si>
  <si>
    <t>% of implementation of PDU training plan</t>
  </si>
  <si>
    <t xml:space="preserve">Effective use of facilities </t>
  </si>
  <si>
    <t>% of implementation of new and renovated NTC facilities (infrastructure component)</t>
  </si>
  <si>
    <t>Infrastructure reports</t>
  </si>
  <si>
    <t>Access to quality training and learning facilities</t>
  </si>
  <si>
    <t>Number of infrastructure constructed according to benchmarked standards of the sustainable and renewable energy designs</t>
  </si>
  <si>
    <t>0 dormitories
0 training facilities</t>
  </si>
  <si>
    <t>Progress reports on implementation of master plan</t>
  </si>
  <si>
    <t>Infra Team</t>
  </si>
  <si>
    <t>Think later on on analysing occupation rate</t>
  </si>
  <si>
    <t>Maintenance of training and learning facilities</t>
  </si>
  <si>
    <t>Number of NTCs with operational maintenance and assets management plan in place</t>
  </si>
  <si>
    <t xml:space="preserve">Data from maintenance system, NTC facilities </t>
  </si>
  <si>
    <t>Output Area 3: Pedagogical approaches to pre- and in-service teacher training effectively applied at NTC and in partner schools.</t>
  </si>
  <si>
    <t>Strengthened pedagogical support</t>
  </si>
  <si>
    <t>Average satisfaction of female and male academic staff with the amount and quality of pedagogical support provided by KYU (on a scale from 1 to 4)</t>
  </si>
  <si>
    <t>2.8 
(3 F,2.6 M)</t>
  </si>
  <si>
    <t>2.25 
(2.3 F,2.2M)</t>
  </si>
  <si>
    <t>2.7
(2.6 F,2.8M)</t>
  </si>
  <si>
    <t>2.55 
(2.8 F,2.3 M)</t>
  </si>
  <si>
    <t>2.5 
(2.8 F,2.2 M)</t>
  </si>
  <si>
    <t xml:space="preserve">Project survey data </t>
  </si>
  <si>
    <t>Mid-term + end of project</t>
  </si>
  <si>
    <t>Peda team</t>
  </si>
  <si>
    <t>8,000 EUR</t>
  </si>
  <si>
    <t>Average satisfaction of female and male pedagogic staff with the amount and quality of support provided by mentors in the NTCs (mentorship system) (on a scale from 1 to 4)</t>
  </si>
  <si>
    <t>2.85
(F 2.9, M 2.8)</t>
  </si>
  <si>
    <t>2.25
(2.1 F,2.4M)</t>
  </si>
  <si>
    <t>2.9
(2.8 F,3 M)</t>
  </si>
  <si>
    <t>3.05
(2.9,3.2)</t>
  </si>
  <si>
    <t>2.7
(2.8,2.6)</t>
  </si>
  <si>
    <t>Strengthened professional competencies of NTC academic staff</t>
  </si>
  <si>
    <t>Average satifaction expressed by pedagogic staff (F/M) following Continuous Professional Development activities (professional development modules, support supervision system, training…) (on a scale from 1 to 4)</t>
  </si>
  <si>
    <t>2.85
(2.8 F, 2.9 M)</t>
  </si>
  <si>
    <t>2.4
(2.2 F, 2.6 M)</t>
  </si>
  <si>
    <t>2.95
(2.9 F, 3M)</t>
  </si>
  <si>
    <t>3.15
(3.1 F, 3.2 M)</t>
  </si>
  <si>
    <t>2.75 
(2.8 F,2.7M)</t>
  </si>
  <si>
    <t>Project survey data 
CPD reports</t>
  </si>
  <si>
    <t>Peda team
NTC</t>
  </si>
  <si>
    <t>Increased access to information and pedagogical content</t>
  </si>
  <si>
    <t>Average satisfaction of female and male pedagogical staff regarding the libraries and ICT facilities (on a scale from 1 to 4)</t>
  </si>
  <si>
    <t>2.3
(2.5 F, 2.1M)</t>
  </si>
  <si>
    <t>2.65
(2.6 F, 2.7M)</t>
  </si>
  <si>
    <t>2.25
(2.3 F, 2.2 M)</t>
  </si>
  <si>
    <t>2.7
(2.5 F, 2.9 M)</t>
  </si>
  <si>
    <t>2.8
(2.8 F,2.8 M)</t>
  </si>
  <si>
    <t>Project survey data</t>
  </si>
  <si>
    <t>Average satisfaction of female and male students regarding the libraries and ICT facilities (on a scale from 1 to 4)</t>
  </si>
  <si>
    <t>To be collected</t>
  </si>
  <si>
    <t>To be collected in Feb 18</t>
  </si>
  <si>
    <t>Peda team
NTC librarians</t>
  </si>
  <si>
    <t>Level of application by lecturers of ICT in teaching and learning (on a scale from 1 to 4)</t>
  </si>
  <si>
    <t>2.27
(2.05 F, 2.5 M)</t>
  </si>
  <si>
    <t>2.85 
(2.8 F, 2.9 M)</t>
  </si>
  <si>
    <t>2.9
(2.7 F, 3.1M)</t>
  </si>
  <si>
    <t>2.97
(2.6 F, 3.35 M)</t>
  </si>
  <si>
    <t>2.5
(2.5 F,2.5 M)</t>
  </si>
  <si>
    <t>Classroom observation tool
Project survey</t>
  </si>
  <si>
    <t>NTC mentors</t>
  </si>
  <si>
    <t>School practice turned into a learning tool</t>
  </si>
  <si>
    <t>Level of application by NTC students of ATL in continuous school practice (on a scale from 1 to 4)</t>
  </si>
  <si>
    <t>0,0</t>
  </si>
  <si>
    <t>To be collected in 2018</t>
  </si>
  <si>
    <t>3.2, 3.3</t>
  </si>
  <si>
    <t>3.1, 3.1</t>
  </si>
  <si>
    <t>3.3, 3.2</t>
  </si>
  <si>
    <t>3.3, 3.4</t>
  </si>
  <si>
    <t>3, 3.1</t>
  </si>
  <si>
    <t>Classroom observation tool
Site Visit 
continuous school practice reports</t>
  </si>
  <si>
    <t>School practice officer</t>
  </si>
  <si>
    <t>% of DES students (M/F) doing CSP activities in the NTC and in the partner secondary schools</t>
  </si>
  <si>
    <t xml:space="preserve">Continuous school practice reports
</t>
  </si>
  <si>
    <t>Partner secondary schools strengthened</t>
  </si>
  <si>
    <t>Level of application by secondary school teachers of ATL (on a scale from 1 to 4)</t>
  </si>
  <si>
    <t>Classroom observation tool
Site Visit 
Pre and post test</t>
  </si>
  <si>
    <t>% of partner secondary schools trained in violence prevention and response</t>
  </si>
  <si>
    <t>Training reports</t>
  </si>
  <si>
    <t>Pedagogical activities supported</t>
  </si>
  <si>
    <t>Number of DES students submitting personal projects</t>
  </si>
  <si>
    <t>To be conducted in 2019</t>
  </si>
  <si>
    <t>increasing number from year to year</t>
  </si>
  <si>
    <t>NTC reports</t>
  </si>
  <si>
    <t>Number of lecturers developing /publicating researches (action or academic)</t>
  </si>
  <si>
    <t>2 (2M)</t>
  </si>
  <si>
    <t>28 (6, 22)</t>
  </si>
  <si>
    <t>12 (3F, 9M)</t>
  </si>
  <si>
    <t>29 (7F, 22M)</t>
  </si>
  <si>
    <t>8 (4F, 4F)</t>
  </si>
  <si>
    <t>NTC CPD reports</t>
  </si>
  <si>
    <t>ID</t>
  </si>
  <si>
    <t>Infrastructure</t>
  </si>
  <si>
    <t>Pedagogy</t>
  </si>
  <si>
    <t>2018 expected  results</t>
  </si>
  <si>
    <t>All colleges are now using the e-vote book system for financial management</t>
  </si>
  <si>
    <t>No. of indicators</t>
  </si>
  <si>
    <t>Data results got so far</t>
  </si>
  <si>
    <t>Effective use of pedagogical competences within NTCs</t>
  </si>
  <si>
    <t>Level of application by lecturers of ATL within NTCs (M/F) (on a scale from 1 to 4)</t>
  </si>
  <si>
    <t>Out of 9 planned trainings, 5 were implemented</t>
  </si>
  <si>
    <t>7 out of 10 planned trainings were implemented</t>
  </si>
  <si>
    <t>Out of 13 planned trainings, 7 were implemented</t>
  </si>
  <si>
    <r>
      <t xml:space="preserve">An indicator on SLE is in the 5 NTCs' workplans: </t>
    </r>
    <r>
      <rPr>
        <i/>
        <sz val="9"/>
        <rFont val="Arial"/>
        <family val="2"/>
      </rPr>
      <t>Activities promoting safe learning organised</t>
    </r>
  </si>
  <si>
    <t>To be collected at SDHR</t>
  </si>
  <si>
    <t>Data for end of 2019</t>
  </si>
  <si>
    <t>To be conducted during final year of SDHR project</t>
  </si>
  <si>
    <t>Data for end of 2017</t>
  </si>
  <si>
    <t>79 (20F, 59M)</t>
  </si>
  <si>
    <t>62 hrs</t>
  </si>
  <si>
    <t>(2.2 F, 2.8 M)</t>
  </si>
  <si>
    <t>(1.0 F, 2.3 M)</t>
  </si>
  <si>
    <t>(1.5 F, 3.3 M)</t>
  </si>
  <si>
    <t>(2.9 F, 2.2 M)</t>
  </si>
  <si>
    <t>(2.0 F, 2.5 M)</t>
  </si>
  <si>
    <t>(2.6 F, 2.4 M)</t>
  </si>
  <si>
    <t>(3.3 F, 2.4 M)</t>
  </si>
  <si>
    <t>(4.0 F, 3.3 M)</t>
  </si>
  <si>
    <t>(2.8 F, 2.8 M)</t>
  </si>
  <si>
    <t>(3.1 F, 3.0 M)</t>
  </si>
  <si>
    <t>(3.0 F, 2.9 M)</t>
  </si>
  <si>
    <t>(2.5 F, 2.5 M)</t>
  </si>
  <si>
    <t>(3.0 F, 3.3 M)</t>
  </si>
  <si>
    <t>(3.2 F, 2.5 M)</t>
  </si>
  <si>
    <t>(2.7 F, 2.5M)</t>
  </si>
  <si>
    <t>(3.0 F, 2.8 M)</t>
  </si>
  <si>
    <t>(2.7 F, 2.7 M)</t>
  </si>
  <si>
    <t>(3.1 F, 3.1 M)</t>
  </si>
  <si>
    <t>(3.0 F, 2.6 M)</t>
  </si>
  <si>
    <t>(2.7 F, 3.0 M)</t>
  </si>
  <si>
    <t>12 (5F, 7M)</t>
  </si>
  <si>
    <t>10 (2F, 8M)</t>
  </si>
  <si>
    <t>19 (7F, 12M)</t>
  </si>
  <si>
    <t>7 (5F, 2M)</t>
  </si>
  <si>
    <t>50 (19F, 31M)</t>
  </si>
  <si>
    <t>2.9 (2.9F, 2.9M)</t>
  </si>
  <si>
    <t>3.0 (3F, 3M)</t>
  </si>
  <si>
    <t>2.6 (2.7F, 2.6M)</t>
  </si>
  <si>
    <t>2.9 (3F, 2.9M)</t>
  </si>
  <si>
    <t>3.1 (3.2F, 3M)</t>
  </si>
  <si>
    <t>3.1F, 2.3M</t>
  </si>
  <si>
    <t>2.8F, 2.7M</t>
  </si>
  <si>
    <t>3.3F, 3.4M</t>
  </si>
  <si>
    <t>3.3F, 2.9M</t>
  </si>
  <si>
    <t>2.8F, 2.5M</t>
  </si>
  <si>
    <t>2.4F, 2.5M</t>
  </si>
  <si>
    <t>2.6F, 2.6M</t>
  </si>
  <si>
    <t>2.1F, 2.2M</t>
  </si>
  <si>
    <t>2.8F, 2.8M</t>
  </si>
  <si>
    <t>2.8F, 2.6M</t>
  </si>
  <si>
    <t>2.7F, 2.8M</t>
  </si>
  <si>
    <t>3F, 2.9M</t>
  </si>
  <si>
    <t>2.5F, 2.6M</t>
  </si>
  <si>
    <t>now 66% average physical progress</t>
  </si>
  <si>
    <t>We can only provide the infrastructure but are not responsible for an effective use of it..</t>
  </si>
  <si>
    <t>This is physical infrastructure progress</t>
  </si>
  <si>
    <t>Based on TFF Muni</t>
  </si>
  <si>
    <t xml:space="preserve">Masterplan done / budgets annually done / operational decision model data being gathered / awareness trainings ongoing / training staff ongoing /  </t>
  </si>
  <si>
    <t xml:space="preserve">Indicator/Progress Marker </t>
  </si>
  <si>
    <t>Average/Total</t>
  </si>
  <si>
    <t>Use of skills / competences in post - primary education and training</t>
  </si>
  <si>
    <r>
      <rPr>
        <sz val="9"/>
        <rFont val="Arial"/>
        <family val="2"/>
      </rPr>
      <t>Extent to which NTC graduate</t>
    </r>
    <r>
      <rPr>
        <sz val="9"/>
        <color rgb="FF000000"/>
        <rFont val="Arial"/>
        <family val="2"/>
      </rPr>
      <t>s (male and female)</t>
    </r>
    <r>
      <rPr>
        <sz val="9"/>
        <rFont val="Arial"/>
        <family val="2"/>
      </rPr>
      <t xml:space="preserve"> have become teachers in secondary schools and/or training institutes and who indicate that they have been able to apply their teaching skills</t>
    </r>
  </si>
  <si>
    <t>Tracer Study not yet done</t>
  </si>
  <si>
    <t xml:space="preserve">Tracer study / questionnaires to be sent out to NTC graduates </t>
  </si>
  <si>
    <t>Beginning and end of project</t>
  </si>
  <si>
    <t>NTCs  KYU</t>
  </si>
  <si>
    <t>Quality of post-primary education</t>
  </si>
  <si>
    <t>S4 completion rate</t>
  </si>
  <si>
    <t>Completion rate: 37,8%
Passing rate: 95,7%</t>
  </si>
  <si>
    <t>Completion rate: 37,8%
Passing rate: 87%</t>
  </si>
  <si>
    <t>Completion rate: 34.8%
Passing rate: 91%</t>
  </si>
  <si>
    <t>Completion rate: 100%
Passing rate: 100%</t>
  </si>
  <si>
    <t>Joint Assessment Framework
MoES annual performance reports
TIET annual performance reports</t>
  </si>
  <si>
    <t>MOES</t>
  </si>
  <si>
    <t xml:space="preserve">Quality of post-primary education </t>
  </si>
  <si>
    <t>% of students reaching defined levels of average competence in selected subjects / learning areas in (non-) target schools.</t>
  </si>
  <si>
    <t>English S2 : 49,3%
Maths S2 14/15: 41,5%
Sciences (Biology) S2: 20,5%</t>
  </si>
  <si>
    <t>English S2: 100%
Maths S2: 100%
Sciences (Biology) S2: 100%</t>
  </si>
  <si>
    <r>
      <t xml:space="preserve">Specific objective / Outcomes: 
</t>
    </r>
    <r>
      <rPr>
        <i/>
        <sz val="11"/>
        <rFont val="Arial"/>
        <family val="2"/>
      </rPr>
      <t>NTCs produce competent teachers through: 1) effective use of acquired management, 2) proper use of improved infrastructure and facilities, and 3) pedagogical competencies</t>
    </r>
  </si>
  <si>
    <t>Competent teachers</t>
  </si>
  <si>
    <t>Number of NTC graduates matching the teacher competency profile (passing rates) (M/F).</t>
  </si>
  <si>
    <t>Passing rate :
- Total : 91,2%
- Men : 89.7%
- Women : 94.1%</t>
  </si>
  <si>
    <t>Passing rate :
- Total : 91,4%
- Men : 95,1%
- Women : 84,1%</t>
  </si>
  <si>
    <t>95% (F=84%,M=106%)</t>
  </si>
  <si>
    <t>80% (F=86%,M=74%)</t>
  </si>
  <si>
    <t>70% (F=83%,M=58%)</t>
  </si>
  <si>
    <t>95% (F=99%,M=92%)</t>
  </si>
  <si>
    <t>83% (F=85%,M=82%)</t>
  </si>
  <si>
    <t>86% (F=86%, M=85%)</t>
  </si>
  <si>
    <t>Passing rates on graduation remain at least at the same level with no significant differences between the scores of boys and girls.</t>
  </si>
  <si>
    <t>Annual (academic year)</t>
  </si>
  <si>
    <t>BTC FC</t>
  </si>
  <si>
    <t xml:space="preserve">Effective management </t>
  </si>
  <si>
    <t xml:space="preserve">Existence of Annual Work-plans for each Institutions
</t>
  </si>
  <si>
    <t>No integrated mechanism for planning, budgeting and monitoring</t>
  </si>
  <si>
    <r>
      <rPr>
        <b/>
        <sz val="9"/>
        <color rgb="FFFF0000"/>
        <rFont val="Arial"/>
        <family val="2"/>
      </rPr>
      <t>5</t>
    </r>
    <r>
      <rPr>
        <sz val="9"/>
        <rFont val="Arial"/>
        <family val="2"/>
      </rPr>
      <t>(1/NTC)</t>
    </r>
  </si>
  <si>
    <t>Institutions’ work-plan</t>
  </si>
  <si>
    <t>% of progress of implementation of each annual Action Plans</t>
  </si>
  <si>
    <t>No data available as action plan are yet to be refined</t>
  </si>
  <si>
    <t>At least 70% of the planned activities are successfully implemented.</t>
  </si>
  <si>
    <t>Annual report /institutions</t>
  </si>
  <si>
    <t>PC/PCC</t>
  </si>
  <si>
    <t>TTE data for 2016:
Average score for the use of ATL methods by teaching staff, as assessed during classroom observations in supported colleges.</t>
  </si>
  <si>
    <t>3,2</t>
  </si>
  <si>
    <t>3.1,3</t>
  </si>
  <si>
    <t>2.9,2.7</t>
  </si>
  <si>
    <t>2.8,3</t>
  </si>
  <si>
    <t>3,3.2</t>
  </si>
  <si>
    <t>3,2.9</t>
  </si>
  <si>
    <t>Peda team
Mentor teachers</t>
  </si>
  <si>
    <t>Output Area 1.1: Supervision and Monitoring System in place for the Secondary teacher education system (5 NTCs + TIET)</t>
  </si>
  <si>
    <t xml:space="preserve">Strengthened M&amp;E framework </t>
  </si>
  <si>
    <t>Number of quarterly meetings at each level</t>
  </si>
  <si>
    <t>NTC and TIET reports</t>
  </si>
  <si>
    <t>Quarterly</t>
  </si>
  <si>
    <t>Data completion rates</t>
  </si>
  <si>
    <t>Q1: 79%
Q2: 93%</t>
  </si>
  <si>
    <t xml:space="preserve">Q1: 63%                                                                                                                                                                                                                                                                                                                                                                   Q2: 89%                                                                                                                                                                                                                                                                                                                                                                                        Q3: 77%                                                                                                                                                                                                                                                                                                                                                                                             Q4: 85%                                                                               </t>
  </si>
  <si>
    <t xml:space="preserve">Q1: 87%                                                                                                                                                                                                                                                                                                                                                                   Q2: 89%                                                                                                                                                                                                                                                                                                                                                                                        Q3: 86%                                                                                                                                                                                                                                                                                                                                                                                             Q4: 94%                                                                               </t>
  </si>
  <si>
    <t xml:space="preserve">Q1: 51%                                                                                                                                                                                                                                                                                                                                                                   Q2: 79%                                                                                                                                                                                                                                                                                                                                                                                        Q3: 84%                                                                                                                                                                                                                                                                                                                                                                                             Q4: 87%                                                                               </t>
  </si>
  <si>
    <t xml:space="preserve">Q1: 90%                                                                                                                                                                                                                                                                                                                                                                   Q2: 90%                                                                                                                                                                                                                                                                                                                                                                                        Q3: 90%                                                                                                                                                                                                                                                                                                                                                                                       Q4: 91%                                                                               </t>
  </si>
  <si>
    <t xml:space="preserve">Q1: 78%                                                                                                                                                                                                                                                                                                                                                                   Q2: 81%                                                                                                                                                                                                                                                                                                                                                                                        Q3: 80%                                                                                                                                                                                                                                                                                                                                                                                       Q4: 93%                                                                      </t>
  </si>
  <si>
    <t xml:space="preserve">Q1: 74%                                                                                                                                                                                                                                                                                                                                                                   Q2: 85%                                                                                                                                                                                                                                                                                                                                                                                        Q3: 84%                                                                                                                                                                                                                                                                                                                                                                                       Q4: 90%
Average: 83.3%                                                                                                                                                                                                                                                                                                                                                                                                               </t>
  </si>
  <si>
    <t>Data source was the Grants financial reports FY 2017-2018</t>
  </si>
  <si>
    <t>65 hrs</t>
  </si>
  <si>
    <t>33 hrs</t>
  </si>
  <si>
    <t>61 hrs</t>
  </si>
  <si>
    <t>104 hrs</t>
  </si>
  <si>
    <t>47 hrs</t>
  </si>
  <si>
    <t>0
(financial management digitalized)</t>
  </si>
  <si>
    <t xml:space="preserve">Q1: 69%                                                                                                                                                                                                                                                                                                                                                                   Q2: 80%                                                                                                                                                                                                                                                                                                                                                                                      </t>
  </si>
  <si>
    <t xml:space="preserve">Q1: 98%                                                                                                                                                                                                                                                                                                                                                                   Q2: 60%                                                                                                                                                                                                                                                                                                                                                                                      </t>
  </si>
  <si>
    <t xml:space="preserve">Q1: 40%                                                                                                                                                                                                                                                                                                                                                                   Q2: 60%                                                                                                                                                                                                                                                                                                                                                                                      </t>
  </si>
  <si>
    <t xml:space="preserve">Q1: 90%                                                                                                                                                                                                                                                                                                                                                                   Q2: 91%                                                                                                                                                                                                                                                                                                                                                                                      </t>
  </si>
  <si>
    <t xml:space="preserve">Q1: 43%                                                                                                                                                                                                                                                                                                                                                                   Q2: 64%                                                                                                                                                                                                                                                                                                                                                                                      </t>
  </si>
  <si>
    <t xml:space="preserve">Q1: 68%                                                                                                                                                                                                                                                                                                                                                                   Q2: 71%                                                                                                                                                                                                                                                                                                                                                                                      </t>
  </si>
  <si>
    <t>The data is for grants agreements and the data source was the Grants financial reports FY 2017-2018</t>
  </si>
  <si>
    <t>Global</t>
  </si>
  <si>
    <t>The data is for the Governing council budget line of NTCs and the data source was the Grants financial reports FY 2017-2019</t>
  </si>
  <si>
    <r>
      <rPr>
        <b/>
        <sz val="9"/>
        <color rgb="FFFF0000"/>
        <rFont val="Arial"/>
        <family val="2"/>
      </rPr>
      <t>1.4</t>
    </r>
    <r>
      <rPr>
        <sz val="9"/>
        <rFont val="Arial"/>
        <family val="2"/>
      </rPr>
      <t xml:space="preserve"> (on a scale from 1-4)</t>
    </r>
  </si>
  <si>
    <t xml:space="preserve">Output Area 2: Improved access to quality (sustainable) training and learning environment and facilities </t>
  </si>
  <si>
    <t xml:space="preserve">Data from maintenance system NTC facilities </t>
  </si>
  <si>
    <t>2 (0F,2M)</t>
  </si>
  <si>
    <t>28 (6 F, 22 M)</t>
  </si>
  <si>
    <t>There were no trainings conducted in 2019</t>
  </si>
  <si>
    <t>Comments on 2019 data</t>
  </si>
  <si>
    <t xml:space="preserve">there is no updated data </t>
  </si>
  <si>
    <t xml:space="preserve">Workplans for FY 2019/2020 are available and in use in the 5 NTCs </t>
  </si>
  <si>
    <t>With FY 2018-19 considered, data completion rates for FY Q1-Q4 per NTC were calculated to get these results</t>
  </si>
  <si>
    <t>n/a</t>
  </si>
  <si>
    <t>This was one of the areas that the project was advised to cancel out after the Mid term evaluation and to put emphasis on those that are already ongoing.</t>
  </si>
  <si>
    <t>83% (M=80%, F=91%)</t>
  </si>
  <si>
    <t>96% (M=99%, F=91%)</t>
  </si>
  <si>
    <t>Annually (cumulative)</t>
  </si>
  <si>
    <t>102% (M=100%, F=107%)</t>
  </si>
  <si>
    <t>100% (M=62%, F=38%)</t>
  </si>
  <si>
    <t>Increasing number of hours per year (160 hrs or 100% being the maximum)</t>
  </si>
  <si>
    <t>Time on Task (academic and admin staff) (M/F) - Number of days at station per month (%)</t>
  </si>
  <si>
    <t>Data for end of 2020</t>
  </si>
  <si>
    <t xml:space="preserve">The source of the data was the Tracer study on E-learning Readiness. The survey was conducted by IPSOS (Nov-Dec 2020, Questionnaires/interviews/FGDs were used for data collection). </t>
  </si>
  <si>
    <t xml:space="preserve">The source of the data was the survey results (December 2020, Questionnaires were used for data collection). </t>
  </si>
  <si>
    <t>This is physical infrastructure progress. We have considered an average of 5 colleges because we included Unyama Early Child wood Development Centre was done there under Kaliro budget, even though intially it was not part  of the original scope</t>
  </si>
  <si>
    <t>There were no trainings conducted in 2020; SDHR Project closed</t>
  </si>
  <si>
    <t>baseline study not accepted by beneficiary. There were no trainings conducted in 2020; SDHR Project closed</t>
  </si>
  <si>
    <t>This is based on the physical progress; December 2020</t>
  </si>
  <si>
    <t>Not yet fully harmonized and also delyed due to factors like the COVID-19 pandemic</t>
  </si>
  <si>
    <t>The strategic plan was validated by M&amp;E working group of MOES. TIET is currently extracting activities to done in 2021.</t>
  </si>
  <si>
    <t>3 out 4 expected quarterly reviews were conducted by the TIET department in 2020</t>
  </si>
  <si>
    <t>The installation in the remainig 2 NTCs is not yet done.</t>
  </si>
  <si>
    <t>The academic management system was partially installed in Unyama and Kaliro. It was presented in Muni but not yet installed. Plans for installation are underway in the 1st quarter of 2021</t>
  </si>
  <si>
    <t xml:space="preserve">Data not available as it is meant to be got from the NTCs' RBM reports; FY 2019-2020. Hidering factors include the COVID-19 pandemic and closure of NTCs </t>
  </si>
  <si>
    <t>2 meetings were at college level and the other 2 were done online; source of the data are the reports received from the NTCs (Excel and word documents were received)</t>
  </si>
  <si>
    <t>Not possibble to collect due to the effect of the COVID-19 Pandemic and school institutions being closed</t>
  </si>
  <si>
    <t>Several activities were conducted on SLE as included in the NTCs work plan</t>
  </si>
  <si>
    <t>Non compliance with grant agreement on procurement guidelines.</t>
  </si>
  <si>
    <t>Implementation affected by lock down due to COVID-19</t>
  </si>
  <si>
    <t>2.2 (2.2F, 2.2M)</t>
  </si>
  <si>
    <t>1.8 (1.0F, 1.9M)</t>
  </si>
  <si>
    <t>2.3 (2.9F, 2.1M)</t>
  </si>
  <si>
    <t>1.9 (1.5F, 2.0M)</t>
  </si>
  <si>
    <t>2.3 (2.3F, 2.2M)</t>
  </si>
  <si>
    <t>2.8 (3.1F, 2.6M)</t>
  </si>
  <si>
    <t>2.4 (1.9F, 2.5M)</t>
  </si>
  <si>
    <t>2.5 (2.7F, 2.4M)</t>
  </si>
  <si>
    <t>2.9 (2.9F, 2.8M)</t>
  </si>
  <si>
    <t>2.5 (2.6F, 2.4M)</t>
  </si>
  <si>
    <t>2.4 (2.6F, 2.2M)</t>
  </si>
  <si>
    <t>2.7 (3.0F, 2.7M)</t>
  </si>
  <si>
    <t>2.6 (2.8F, 2.5M)</t>
  </si>
  <si>
    <t>2.5 (2.8F, 2.3M)</t>
  </si>
  <si>
    <t>No lecturers developed  or published researches</t>
  </si>
  <si>
    <t>No trainings were conducted in 2020</t>
  </si>
  <si>
    <t xml:space="preserve">Tracer Study was not conducted in 2020. 2019 exams have not been moderated yet. </t>
  </si>
  <si>
    <t>Passing rate: 92% (91%F, 93%M)</t>
  </si>
  <si>
    <t>Passing rate for S.4 students that sat in 2019: Source of data was annual performance report (ESSAPR) for FY 2019/2020</t>
  </si>
  <si>
    <t xml:space="preserve">The data for students who enrolled in 2019/2020 academic year not yet available. </t>
  </si>
  <si>
    <t xml:space="preserve">With FY 2019-20 considered, data could not be compiled as it is meant to be got from the NTCs' RBM reports. Hidering factors include the COVID-19 pandemic and closure of NTCs </t>
  </si>
  <si>
    <t>On average, in a period of 6 months (June to Dec, 2019) staff were at the college atleast 36%  of each month which can be translated into approximately 2.5 days or 20hrs in aweek</t>
  </si>
  <si>
    <t>On average, in a period of 6 months (Jan-March &amp; Oct-Dec, 2020) staff were at the college atleast 13%  of each month which can be translated into approximately 2.5 days or 20hrs in aweek</t>
  </si>
  <si>
    <r>
      <t xml:space="preserve">Global objective / Impact: </t>
    </r>
    <r>
      <rPr>
        <i/>
        <sz val="12"/>
        <rFont val="Arial"/>
        <family val="2"/>
      </rPr>
      <t xml:space="preserve">Increased access to quality post- primary education and training, as part of Universal Post-Primary Education and Training (UPPET)
</t>
    </r>
  </si>
  <si>
    <t>81% (M=86%, F=68%)</t>
  </si>
  <si>
    <t>Completion rate: -
Passing rate: 87.2%</t>
  </si>
  <si>
    <t>98% (M=99%, F=96%)</t>
  </si>
  <si>
    <t>89% (M=89%, F=91%)</t>
  </si>
  <si>
    <t>2.9 (3.0 F, 2.8 M)</t>
  </si>
  <si>
    <t>2.7 (2.7 F, 2.7 M)</t>
  </si>
  <si>
    <t>3.1 (3.1 F, 3.1 M)</t>
  </si>
  <si>
    <t>2.8 (3.0 F, 2.6 M)</t>
  </si>
  <si>
    <t>2.9 (2.7 F, 3.0 M)</t>
  </si>
  <si>
    <t>2.9 (2.9 F, 2.8 M)</t>
  </si>
  <si>
    <t xml:space="preserve">Q1: 73%                                                                                                                                                                                                                                                                                                                                                                   Q2: 77%                                                                                                                                                                                                                                                                                                                                                                                        Q3: 87%                                                                                                                                                                                                                                                                                                                                                                                             Q4: 95%                                                                               </t>
  </si>
  <si>
    <t xml:space="preserve">Q1: 66%                                                                                                                                                                                                                                                                                                                                                                   Q2: 69%                                                                                                                                                                                                                                                                                                                                                                                        Q3: 95%                                                                                                                                                                                                                                                                                                                                                                                             Q4: 94%                                                                               </t>
  </si>
  <si>
    <t xml:space="preserve">Q1: 58%                                                                                                                                                                                                                                                                                                                                                                   Q2: 78%                                                                                                                                                                                                                                                                                                                                                                                        Q3: 69%                                                                                                                                                                                                                                                                                                                                                                                             Q4: 79%                                                                               </t>
  </si>
  <si>
    <t xml:space="preserve">Q1: 91%                                                                                                                                                                                                                                                                                                                                                                   Q2: 97%                                                                                                                                                                                                                                                                                                                                                                                        Q3: 93%                                                                                                                                                                                                                                                                                                                                                                                       Q4: 97%                                                                               </t>
  </si>
  <si>
    <t xml:space="preserve">Q1: 70%                                                                                                                                                                                                                                                                                                                                                                   Q2: 77%                                                                                                                                                                                                                                                                                                                                                                                        Q3: 78%                                                                                                                                                                                                                                                                                                                                                                                       Q4: 72%                                                                      </t>
  </si>
  <si>
    <t xml:space="preserve">Q1: 72%                                                                                                                                                                                                                                                                                                                                                                   Q2: 80%                                                                                                                                                                                                                                                                                                                                                                                        Q3: 84%                                                                                                                                                                                                                                                                                                                                                                                       Q4: 87%
Average: 81%                                                                                                                                                                                                                                                                                                                                                                                                               </t>
  </si>
  <si>
    <t xml:space="preserve">Q1: 69%   Q2: 80%      Q3: 40%                                                                                                                                                                                                                                                                                                                                                                  Q4: 60%                                                                                                                                                                                                                                                                                                                                                                                     </t>
  </si>
  <si>
    <t xml:space="preserve">Q1: 98%    Q2: 60%  Q3: 65%                                                                                                                                                                                                                                                                                                                                                                  Q4: 50%                                                                                                                                                                                                                                                                                                                                                                              </t>
  </si>
  <si>
    <t xml:space="preserve">Q1: 40%     Q2: 60%   Q3: 2%                                                                                                                                                                                                                                                                                                                                                                   Q4: 62%                                                                                                                                                                                                                                                                                                                                                                                       </t>
  </si>
  <si>
    <t xml:space="preserve">Q1: 90%    Q2: 91%    Q3: 94%                                                                                                                                                                                                                                                                                                                                                                  Q4: 100%                                                                                                                                                                                                                                                                                                                                                                                       </t>
  </si>
  <si>
    <t xml:space="preserve">Q1: 43%  Q2: 64%   Q3: 69%                                                                                                                                                                                                                                                                                                                                                                   Q4: 75%                                                                                                                                                                                                                                                                                                                                                                                       </t>
  </si>
  <si>
    <t xml:space="preserve">Q1: 68%     Q2: 71%      Q3: 54%                                                                                                                                                                                                                                                                                                                                                                  Q4: 69%                                                                 =66%                                                                                                                                                                                                                                                                                                                      </t>
  </si>
  <si>
    <t>2.5 (2.2 F, 2.8 M)</t>
  </si>
  <si>
    <t>1.7 (1.0 F, 2.3 M)</t>
  </si>
  <si>
    <t>2.4 (1.5 F, 3.3 M)</t>
  </si>
  <si>
    <t>2.6 (2.9 F, 2.2 M)</t>
  </si>
  <si>
    <t>2.3 (2.0 F, 2.5 M)</t>
  </si>
  <si>
    <t>2.3 (1.9 F, 2.6 M)</t>
  </si>
  <si>
    <t>3.1 (3.1 F, 3.0 M)</t>
  </si>
  <si>
    <t>2.8 (2.8 F, 2.8 M)</t>
  </si>
  <si>
    <t>3.7 (4.0 F, 3.3 M)</t>
  </si>
  <si>
    <t>2.9 (3.3 F, 2.4 M)</t>
  </si>
  <si>
    <t>2.5 (2.6 F, 2.4 M)</t>
  </si>
  <si>
    <t>3.0 (3.2 F, 2.8 M)</t>
  </si>
  <si>
    <t>3 (3.0 F, 2.9 M)</t>
  </si>
  <si>
    <t>2.5 (2.5 F, 2.5 M)</t>
  </si>
  <si>
    <t>3.2 (3.0 F, 3.3 M)</t>
  </si>
  <si>
    <t>2.9 (3.2 F, 2.5 M)</t>
  </si>
  <si>
    <t>2.6 (2.7 F, 2.5M)</t>
  </si>
  <si>
    <t>2.8 (2.9 F, 2.7 M)</t>
  </si>
  <si>
    <t>2.5 (2.4F, 2.5M)</t>
  </si>
  <si>
    <t>2.6 (2.6F, 2.6M)</t>
  </si>
  <si>
    <t>2.2 (2.1F, 2.2M)</t>
  </si>
  <si>
    <t>2.7 (2.8F, 2.6M)</t>
  </si>
  <si>
    <t>2.8 (2.7F, 2.8M)</t>
  </si>
  <si>
    <t>2.5 (2.5F, 2.5M)</t>
  </si>
  <si>
    <t>2.8 (2.8F, 2.8M)</t>
  </si>
  <si>
    <t>3.0 (3F, 2.9M)</t>
  </si>
  <si>
    <t>2.6 (2.5F, 2.6M)</t>
  </si>
  <si>
    <t>2.8 (2.8F, 2.7M)</t>
  </si>
  <si>
    <t>2.7 (2.8F, 2.5M)</t>
  </si>
  <si>
    <t>3.1 (3.3F, 2.9M)</t>
  </si>
  <si>
    <t>3.4 (3.3F, 3.4M)</t>
  </si>
  <si>
    <t>2.7 (3.1F, 2.3M)</t>
  </si>
  <si>
    <t>2.9 (3.1F, 2.8M)</t>
  </si>
  <si>
    <t>3.1 (M=3.1, F=3.1)</t>
  </si>
  <si>
    <t>2.8 (M=2.8, F=2.6)</t>
  </si>
  <si>
    <t>3.0 (M=2.9, F=3.0)</t>
  </si>
  <si>
    <t>3.2 (M=3.2, F=3.2)</t>
  </si>
  <si>
    <t>2.9 (M=3.0, F=2.7)</t>
  </si>
  <si>
    <t>3 (M=3.0, F=2.9)</t>
  </si>
  <si>
    <t>19 (7F, 12M)+ 6 for academic research</t>
  </si>
  <si>
    <t>50 (19F, 31M)+ 6= 56</t>
  </si>
  <si>
    <t>Data was from the Tracer Study report done in 2019 for 2017 NTC graduates.</t>
  </si>
  <si>
    <r>
      <rPr>
        <i/>
        <sz val="9"/>
        <rFont val="Arial"/>
        <family val="2"/>
      </rPr>
      <t xml:space="preserve">Passing rate for S.4 students that sat in 2018: </t>
    </r>
    <r>
      <rPr>
        <b/>
        <sz val="9"/>
        <rFont val="Arial"/>
        <family val="2"/>
      </rPr>
      <t>Source of data was annual performance report (ESSAPR) for FY 2018/2019</t>
    </r>
  </si>
  <si>
    <t xml:space="preserve">The data was provided by the NTCs and its for students who enrolled in 2017/2018 academic year. </t>
  </si>
  <si>
    <t>Average is of activities in the NTC workplans of FY 2018/2019 whose execution rate was at least 80%</t>
  </si>
  <si>
    <t>This is based on the physical progress; December 2019</t>
  </si>
  <si>
    <t xml:space="preserve">The source of the data was the pedagogy survey results; self delaration by NTC lecturers in the 5 NTCs (August 19, Questionnaires were used for data collection). </t>
  </si>
  <si>
    <t>RBM workplans of the NTCs for FY 2018/2019 which were received at the end of each quarter were the source of the information (The management meeting at NTC level was the MOV)</t>
  </si>
  <si>
    <t>Data was provided by SDHR</t>
  </si>
  <si>
    <t>The evaluation and procurement of a new academic system is in the final stages</t>
  </si>
  <si>
    <t>Installation for Quick books (contemporary financial software to replace e-votebook) commenced in 2019 in 3 NTCs. The exercise will take placein the remaining 2 NTCs in 2020.</t>
  </si>
  <si>
    <t xml:space="preserve">Results considered are those of FY 2018-2019 NTC RBM reports. </t>
  </si>
  <si>
    <t xml:space="preserve">The data is for grants agreements and the data source was the Grants financial reports FY 2018-2019
</t>
  </si>
  <si>
    <t>Several activities were conducted on SLE as included in the NTCs work plan; SLE workshops conducted to disseminate findings of the GBV study in all colleges</t>
  </si>
  <si>
    <t>The 4 expected quarterly reviews were conducted by the TIET department in 2019</t>
  </si>
  <si>
    <t>1 draft to be validated in 2020</t>
  </si>
  <si>
    <t>The document is under development</t>
  </si>
  <si>
    <t xml:space="preserve">Based on TFF Muni; Masterplan done / budgets annually done / operational decision model data being gathered / awareness trainings ongoing / training staff ongoing /  </t>
  </si>
  <si>
    <t xml:space="preserve">The source of the data was the pedagogy survey results; self delaration by NTC students in the 5 NTCs (August 19, Questionnaires were used for data collection). </t>
  </si>
  <si>
    <t xml:space="preserve">Data source will be the ATL/ICT monitoring tool results.  Observations were conducted for DES yr.2 students by lecturers during Microteaching sessions (Nov, 2019). </t>
  </si>
  <si>
    <t>Data was provided by school practice officers; DES yr.1s of acdemic year 2018/2019_Data source was the PSS evaluation report</t>
  </si>
  <si>
    <t xml:space="preserve">Data collection method was class pbservations that done by mentors in PSS in July 2019 using the ATL/ICT monitoring tool </t>
  </si>
  <si>
    <t xml:space="preserve"> 1 mission to PSS was conducted together with TIET/SE/Enabel in June 2019. Report was submitted and action points are being implemented.</t>
  </si>
  <si>
    <t>Results are those of lecturers that developed action research reports in 2019.</t>
  </si>
  <si>
    <t>Certificates not available since 2014</t>
  </si>
  <si>
    <r>
      <t xml:space="preserve">Completion rate in exams 2017: </t>
    </r>
    <r>
      <rPr>
        <b/>
        <i/>
        <sz val="9"/>
        <rFont val="Arial"/>
        <family val="2"/>
      </rPr>
      <t xml:space="preserve">Source of data was the annual statistical abstract (UBOS 218). </t>
    </r>
    <r>
      <rPr>
        <i/>
        <sz val="9"/>
        <rFont val="Arial"/>
        <family val="2"/>
      </rPr>
      <t xml:space="preserve">Passing rate for S.4 students that sat in 2017: </t>
    </r>
    <r>
      <rPr>
        <b/>
        <sz val="9"/>
        <rFont val="Arial"/>
        <family val="2"/>
      </rPr>
      <t>Source of data was annual performance report for FY 2017/2018</t>
    </r>
  </si>
  <si>
    <t>The data was provided by the NTCs and its for students who enrolled in 2015/2016 academic year</t>
  </si>
  <si>
    <t>Average is of activities in the NTC workplans of FY 2017/2018 whose execution rate at least 80%</t>
  </si>
  <si>
    <t>Source of data are the physical construction inspection reports; December 2018</t>
  </si>
  <si>
    <t xml:space="preserve">The source of the data was the class observation exercise of NTC lecturers' lessons in the 5 NTCs (Nov 18, by mentors and NE). </t>
  </si>
  <si>
    <t>RBM workplans of the NTCs which were received at the end of each quarter were the source of the information (The management meeting at NTC level was the MOV)</t>
  </si>
  <si>
    <t>With FY 2017-18 considered, data completion rates for FY Q1-Q4 per NTC were calculated to get these results</t>
  </si>
  <si>
    <t>Data presented is from the daily attendance tool for the academic staff for the month of October, 2018</t>
  </si>
  <si>
    <t>Based on the evaluation of smart campus, an assessment of an alternative acdemic softwares is ongoing</t>
  </si>
  <si>
    <t>All colleges are piloting progressive digitalization (e-vote book)</t>
  </si>
  <si>
    <t>Results considered are those of FY 2018-2019. Thats when the NTCs actively started utilizing the harmonised designed monitoring system</t>
  </si>
  <si>
    <t xml:space="preserve">The 4 expected quarterly reviews were conducted by the TIET department </t>
  </si>
  <si>
    <t>The data was provided by SDHR</t>
  </si>
  <si>
    <t>The maintenance plans are still under development</t>
  </si>
  <si>
    <t xml:space="preserve">Manifesto for Climate Responsive Design were disseminated. </t>
  </si>
  <si>
    <t xml:space="preserve">Implementation affected by lock down due to COVID-19. The data is for grants agreements and the data source was the Grants financial reports FY 2019-2020
</t>
  </si>
  <si>
    <t>Comments on 2020 data</t>
  </si>
  <si>
    <t>Last update of data: 19 April 2021</t>
  </si>
  <si>
    <t>INTEGRATED MONITORING MATRIX TTE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</si>
</sst>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1"/>
      <color theme="1"/>
      <name val="Calibri"/>
      <family val="2"/>
      <scheme val="minor"/>
    </font>
    <font>
      <sz val="10"/>
      <name val="Arial"/>
      <family val="2"/>
    </font>
    <font>
      <i/>
      <sz val="11"/>
      <color rgb="FF7F7F7F"/>
      <name val="Calibri"/>
      <family val="2"/>
      <scheme val="minor"/>
    </font>
    <font>
      <b/>
      <sz val="9"/>
      <name val="Arial"/>
      <family val="2"/>
    </font>
    <font>
      <b/>
      <sz val="12"/>
      <name val="Arial"/>
      <family val="2"/>
    </font>
    <font>
      <b/>
      <sz val="9"/>
      <name val="Tahoma"/>
      <family val="2"/>
    </font>
    <font>
      <sz val="9"/>
      <name val="Tahoma"/>
      <family val="2"/>
    </font>
    <font>
      <b/>
      <i/>
      <sz val="11"/>
      <name val="Arial"/>
      <family val="2"/>
    </font>
    <font>
      <i/>
      <sz val="11"/>
      <name val="Arial"/>
      <family val="2"/>
    </font>
    <font>
      <sz val="9"/>
      <name val="Arial"/>
      <family val="2"/>
    </font>
    <font>
      <b/>
      <sz val="9"/>
      <color rgb="FFFF0000"/>
      <name val="Arial"/>
      <family val="2"/>
    </font>
    <font>
      <sz val="9"/>
      <color rgb="FFFF0000"/>
      <name val="Arial"/>
      <family val="2"/>
    </font>
    <font>
      <sz val="12"/>
      <name val="Arial"/>
      <family val="2"/>
    </font>
    <font>
      <sz val="11"/>
      <name val="Arial"/>
      <family val="2"/>
    </font>
    <font>
      <b/>
      <sz val="9"/>
      <color rgb="FF002060"/>
      <name val="Arial"/>
      <family val="2"/>
    </font>
    <font>
      <b/>
      <sz val="11"/>
      <color rgb="FFFF0000"/>
      <name val="Calibri"/>
      <family val="2"/>
      <scheme val="minor"/>
    </font>
    <font>
      <b/>
      <sz val="11"/>
      <color rgb="FF002060"/>
      <name val="Calibri"/>
      <family val="2"/>
      <scheme val="minor"/>
    </font>
    <font>
      <i/>
      <sz val="9"/>
      <name val="Arial"/>
      <family val="2"/>
    </font>
    <font>
      <sz val="11"/>
      <color rgb="FF000000"/>
      <name val="Calibri"/>
      <family val="2"/>
    </font>
    <font>
      <sz val="11"/>
      <name val="Calibri"/>
      <family val="2"/>
      <scheme val="minor"/>
    </font>
    <font>
      <b/>
      <sz val="11"/>
      <color rgb="FFFF0000"/>
      <name val="Calibri"/>
      <family val="2"/>
    </font>
    <font>
      <b/>
      <i/>
      <sz val="12"/>
      <name val="Arial"/>
      <family val="2"/>
    </font>
    <font>
      <i/>
      <sz val="12"/>
      <name val="Arial"/>
      <family val="2"/>
    </font>
    <font>
      <sz val="9"/>
      <color rgb="FF000000"/>
      <name val="Arial"/>
      <family val="2"/>
    </font>
    <font>
      <sz val="14"/>
      <name val="Arial"/>
      <family val="2"/>
    </font>
    <font>
      <b/>
      <sz val="10"/>
      <color rgb="FFFF0000"/>
      <name val="Arial"/>
      <family val="2"/>
    </font>
    <font>
      <b/>
      <sz val="11"/>
      <name val="Calibri"/>
      <family val="2"/>
    </font>
    <font>
      <b/>
      <sz val="11"/>
      <name val="Calibri"/>
      <family val="2"/>
      <scheme val="minor"/>
    </font>
    <font>
      <b/>
      <sz val="10"/>
      <name val="Arial"/>
      <family val="2"/>
    </font>
    <font>
      <b/>
      <i/>
      <sz val="9"/>
      <name val="Arial"/>
      <family val="2"/>
    </font>
    <font>
      <b/>
      <sz val="8"/>
      <name val="Calibri"/>
      <family val="2"/>
    </font>
  </fonts>
  <fills count="19">
    <fill>
      <patternFill/>
    </fill>
    <fill>
      <patternFill patternType="gray125"/>
    </fill>
    <fill>
      <patternFill patternType="solid">
        <fgColor rgb="FFFFC000"/>
        <bgColor indexed="64"/>
      </patternFill>
    </fill>
    <fill>
      <patternFill patternType="solid">
        <fgColor rgb="FFCCC1DA"/>
        <bgColor indexed="64"/>
      </patternFill>
    </fill>
    <fill>
      <patternFill patternType="solid">
        <fgColor theme="4"/>
        <bgColor indexed="64"/>
      </patternFill>
    </fill>
    <fill>
      <patternFill patternType="solid">
        <fgColor theme="4"/>
        <bgColor indexed="64"/>
      </patternFill>
    </fill>
    <fill>
      <patternFill patternType="solid">
        <fgColor theme="5"/>
        <bgColor indexed="64"/>
      </patternFill>
    </fill>
    <fill>
      <patternFill patternType="solid">
        <fgColor rgb="FF92D050"/>
        <bgColor indexed="64"/>
      </patternFill>
    </fill>
    <fill>
      <patternFill patternType="solid">
        <fgColor theme="9"/>
        <bgColor indexed="64"/>
      </patternFill>
    </fill>
    <fill>
      <patternFill patternType="solid">
        <fgColor rgb="FFF2DCDB"/>
        <bgColor indexed="64"/>
      </patternFill>
    </fill>
    <fill>
      <patternFill patternType="solid">
        <fgColor rgb="FFFFFFCC"/>
        <bgColor indexed="64"/>
      </patternFill>
    </fill>
    <fill>
      <patternFill patternType="solid">
        <fgColor rgb="FFB9CDE5"/>
        <bgColor indexed="64"/>
      </patternFill>
    </fill>
    <fill>
      <patternFill patternType="solid">
        <fgColor rgb="FFFFFF00"/>
        <bgColor indexed="64"/>
      </patternFill>
    </fill>
    <fill>
      <patternFill patternType="solid">
        <fgColor rgb="FFEBF1DE"/>
        <bgColor indexed="64"/>
      </patternFill>
    </fill>
    <fill>
      <patternFill patternType="solid">
        <fgColor rgb="FFF2F2F2"/>
        <bgColor indexed="64"/>
      </patternFill>
    </fill>
    <fill>
      <patternFill patternType="solid">
        <fgColor rgb="FFC3D69B"/>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DDD9C3"/>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style="thin"/>
      <top style="thin"/>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8" fillId="0" borderId="0">
      <alignment/>
      <protection/>
    </xf>
    <xf numFmtId="0" fontId="18" fillId="0" borderId="0">
      <alignment/>
      <protection/>
    </xf>
    <xf numFmtId="9" fontId="18" fillId="0" borderId="0" applyFont="0" applyFill="0" applyBorder="0" applyAlignment="0" applyProtection="0"/>
  </cellStyleXfs>
  <cellXfs count="303">
    <xf numFmtId="0" fontId="0" fillId="0" borderId="0" xfId="0"/>
    <xf numFmtId="0" fontId="3" fillId="2" borderId="1" xfId="20" applyFont="1" applyFill="1" applyBorder="1" applyAlignment="1">
      <alignment horizontal="center" vertical="center" wrapText="1"/>
    </xf>
    <xf numFmtId="0" fontId="3" fillId="3" borderId="1" xfId="20" applyFont="1" applyFill="1" applyBorder="1" applyAlignment="1">
      <alignment horizontal="center" vertical="center" wrapText="1"/>
    </xf>
    <xf numFmtId="0" fontId="3" fillId="4" borderId="1" xfId="20" applyFont="1" applyFill="1" applyBorder="1" applyAlignment="1">
      <alignment horizontal="center" vertical="center" wrapText="1"/>
    </xf>
    <xf numFmtId="0" fontId="3" fillId="5" borderId="1" xfId="20" applyFont="1" applyFill="1" applyBorder="1" applyAlignment="1">
      <alignment horizontal="center" vertical="center" wrapText="1"/>
    </xf>
    <xf numFmtId="0" fontId="3" fillId="6" borderId="1" xfId="20" applyFont="1" applyFill="1" applyBorder="1" applyAlignment="1">
      <alignment horizontal="center" vertical="center" wrapText="1"/>
    </xf>
    <xf numFmtId="0" fontId="3" fillId="7" borderId="1" xfId="20" applyFont="1" applyFill="1" applyBorder="1" applyAlignment="1">
      <alignment horizontal="center" vertical="center" wrapText="1"/>
    </xf>
    <xf numFmtId="0" fontId="3" fillId="8" borderId="1" xfId="20" applyFont="1" applyFill="1" applyBorder="1" applyAlignment="1">
      <alignment horizontal="center" vertical="center" wrapText="1"/>
    </xf>
    <xf numFmtId="49" fontId="7" fillId="9" borderId="2" xfId="20" applyNumberFormat="1" applyFont="1" applyFill="1" applyBorder="1" applyAlignment="1">
      <alignment vertical="center"/>
    </xf>
    <xf numFmtId="49" fontId="8" fillId="9" borderId="2" xfId="20" applyNumberFormat="1" applyFont="1" applyFill="1" applyBorder="1" applyAlignment="1">
      <alignment vertical="center"/>
    </xf>
    <xf numFmtId="0" fontId="9" fillId="9" borderId="3" xfId="20" applyFont="1" applyFill="1" applyBorder="1" applyAlignment="1">
      <alignment horizontal="center" vertical="center" wrapText="1"/>
    </xf>
    <xf numFmtId="0" fontId="10" fillId="9" borderId="3" xfId="20" applyFont="1" applyFill="1" applyBorder="1" applyAlignment="1">
      <alignment horizontal="center" vertical="center" wrapText="1"/>
    </xf>
    <xf numFmtId="0" fontId="9" fillId="9" borderId="4" xfId="20" applyFont="1" applyFill="1" applyBorder="1" applyAlignment="1">
      <alignment horizontal="left" vertical="center" wrapText="1"/>
    </xf>
    <xf numFmtId="49" fontId="3" fillId="9" borderId="1" xfId="20" applyNumberFormat="1" applyFont="1" applyFill="1" applyBorder="1" applyAlignment="1">
      <alignment horizontal="left" vertical="center" wrapText="1"/>
    </xf>
    <xf numFmtId="49" fontId="9" fillId="9" borderId="1" xfId="20" applyNumberFormat="1" applyFont="1" applyFill="1" applyBorder="1" applyAlignment="1">
      <alignment horizontal="left" vertical="center" wrapText="1"/>
    </xf>
    <xf numFmtId="0" fontId="9" fillId="9" borderId="1" xfId="20" applyFont="1" applyFill="1" applyBorder="1" applyAlignment="1">
      <alignment horizontal="center" vertical="center" wrapText="1"/>
    </xf>
    <xf numFmtId="0" fontId="10" fillId="9" borderId="1" xfId="20" applyFont="1" applyFill="1" applyBorder="1" applyAlignment="1">
      <alignment horizontal="center" vertical="center" wrapText="1"/>
    </xf>
    <xf numFmtId="0" fontId="9" fillId="9" borderId="1" xfId="20" applyFont="1" applyFill="1" applyBorder="1" applyAlignment="1">
      <alignment horizontal="left" vertical="center" wrapText="1"/>
    </xf>
    <xf numFmtId="10" fontId="9" fillId="9" borderId="1" xfId="20" applyNumberFormat="1" applyFont="1" applyFill="1" applyBorder="1" applyAlignment="1">
      <alignment horizontal="center" vertical="center" wrapText="1"/>
    </xf>
    <xf numFmtId="10" fontId="11" fillId="9" borderId="1" xfId="20" applyNumberFormat="1" applyFont="1" applyFill="1" applyBorder="1" applyAlignment="1">
      <alignment horizontal="center" vertical="center" wrapText="1"/>
    </xf>
    <xf numFmtId="10" fontId="10" fillId="9" borderId="1" xfId="20" applyNumberFormat="1" applyFont="1" applyFill="1" applyBorder="1" applyAlignment="1">
      <alignment horizontal="center" vertical="center" wrapText="1"/>
    </xf>
    <xf numFmtId="0" fontId="9" fillId="9" borderId="1" xfId="20" applyFont="1" applyFill="1" applyBorder="1" applyAlignment="1">
      <alignment vertical="center" wrapText="1"/>
    </xf>
    <xf numFmtId="0" fontId="9" fillId="9" borderId="2" xfId="20" applyFont="1" applyFill="1" applyBorder="1" applyAlignment="1">
      <alignment horizontal="center" vertical="center" wrapText="1"/>
    </xf>
    <xf numFmtId="49" fontId="9" fillId="9" borderId="1" xfId="20" applyNumberFormat="1" applyFont="1" applyFill="1" applyBorder="1" applyAlignment="1">
      <alignment horizontal="center" vertical="center" wrapText="1"/>
    </xf>
    <xf numFmtId="49" fontId="9" fillId="9" borderId="1" xfId="20" applyNumberFormat="1" applyFont="1" applyFill="1" applyBorder="1" applyAlignment="1">
      <alignment horizontal="center" vertical="center"/>
    </xf>
    <xf numFmtId="49" fontId="9" fillId="9" borderId="5" xfId="20" applyNumberFormat="1" applyFont="1" applyFill="1" applyBorder="1" applyAlignment="1">
      <alignment horizontal="left" vertical="center" wrapText="1"/>
    </xf>
    <xf numFmtId="0" fontId="4" fillId="7" borderId="0" xfId="20" applyFont="1" applyFill="1" applyBorder="1" applyAlignment="1">
      <alignment horizontal="center" vertical="center" wrapText="1"/>
    </xf>
    <xf numFmtId="0" fontId="12" fillId="0" borderId="0" xfId="20" applyFont="1"/>
    <xf numFmtId="0" fontId="2" fillId="0" borderId="0" xfId="20"/>
    <xf numFmtId="0" fontId="10" fillId="8" borderId="1" xfId="20" applyFont="1" applyFill="1" applyBorder="1" applyAlignment="1">
      <alignment horizontal="center" vertical="center" wrapText="1"/>
    </xf>
    <xf numFmtId="0" fontId="1" fillId="0" borderId="0" xfId="20" applyFont="1" applyAlignment="1">
      <alignment vertical="top" wrapText="1"/>
    </xf>
    <xf numFmtId="0" fontId="3" fillId="10" borderId="1" xfId="20" applyFont="1" applyFill="1" applyBorder="1" applyAlignment="1">
      <alignment vertical="center" wrapText="1"/>
    </xf>
    <xf numFmtId="0" fontId="9" fillId="10" borderId="1" xfId="20" applyFont="1" applyFill="1" applyBorder="1" applyAlignment="1">
      <alignment vertical="center" wrapText="1"/>
    </xf>
    <xf numFmtId="1" fontId="9" fillId="10" borderId="1" xfId="20" applyNumberFormat="1" applyFont="1" applyFill="1" applyBorder="1" applyAlignment="1" applyProtection="1">
      <alignment horizontal="center" vertical="center" wrapText="1"/>
      <protection/>
    </xf>
    <xf numFmtId="9" fontId="9" fillId="10" borderId="1" xfId="15" applyFont="1" applyFill="1" applyBorder="1" applyAlignment="1" applyProtection="1">
      <alignment horizontal="center" vertical="center" wrapText="1"/>
      <protection/>
    </xf>
    <xf numFmtId="0" fontId="9" fillId="10" borderId="1" xfId="20" applyFont="1" applyFill="1" applyBorder="1" applyAlignment="1">
      <alignment horizontal="center" vertical="center" wrapText="1"/>
    </xf>
    <xf numFmtId="9" fontId="9" fillId="10" borderId="1" xfId="20" applyNumberFormat="1" applyFont="1" applyFill="1" applyBorder="1" applyAlignment="1">
      <alignment horizontal="center" vertical="center" wrapText="1"/>
    </xf>
    <xf numFmtId="0" fontId="13" fillId="0" borderId="0" xfId="20" applyFont="1" applyAlignment="1">
      <alignment vertical="top" wrapText="1"/>
    </xf>
    <xf numFmtId="49" fontId="3" fillId="11" borderId="1" xfId="20" applyNumberFormat="1" applyFont="1" applyFill="1" applyBorder="1" applyAlignment="1">
      <alignment horizontal="left" vertical="center" wrapText="1"/>
    </xf>
    <xf numFmtId="49" fontId="9" fillId="11" borderId="1" xfId="20" applyNumberFormat="1" applyFont="1" applyFill="1" applyBorder="1" applyAlignment="1">
      <alignment horizontal="left" vertical="center" wrapText="1"/>
    </xf>
    <xf numFmtId="0" fontId="9" fillId="11" borderId="1" xfId="20" applyFont="1" applyFill="1" applyBorder="1" applyAlignment="1">
      <alignment horizontal="center" vertical="center" wrapText="1"/>
    </xf>
    <xf numFmtId="0" fontId="9" fillId="11" borderId="1" xfId="20" applyFont="1" applyFill="1" applyBorder="1" applyAlignment="1">
      <alignment horizontal="left" vertical="center" wrapText="1"/>
    </xf>
    <xf numFmtId="49" fontId="9" fillId="0" borderId="0" xfId="20" applyNumberFormat="1" applyFont="1" applyBorder="1" applyAlignment="1">
      <alignment horizontal="left" vertical="center" wrapText="1"/>
    </xf>
    <xf numFmtId="0" fontId="0" fillId="0" borderId="0" xfId="0" applyAlignment="1">
      <alignment wrapText="1"/>
    </xf>
    <xf numFmtId="0" fontId="10" fillId="9" borderId="1" xfId="20" applyFont="1" applyFill="1" applyBorder="1" applyAlignment="1">
      <alignment horizontal="center" vertical="center" wrapText="1"/>
    </xf>
    <xf numFmtId="49" fontId="3" fillId="0" borderId="1" xfId="20" applyNumberFormat="1" applyFont="1" applyFill="1" applyBorder="1" applyAlignment="1">
      <alignment horizontal="left" vertical="center" wrapText="1"/>
    </xf>
    <xf numFmtId="49" fontId="9" fillId="0" borderId="1" xfId="20" applyNumberFormat="1" applyFont="1" applyFill="1" applyBorder="1" applyAlignment="1">
      <alignment horizontal="left" vertical="center" wrapText="1"/>
    </xf>
    <xf numFmtId="0" fontId="9" fillId="0" borderId="1" xfId="2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9" fillId="0" borderId="1" xfId="20" applyFont="1" applyFill="1" applyBorder="1" applyAlignment="1">
      <alignment horizontal="left" vertical="center" wrapText="1"/>
    </xf>
    <xf numFmtId="0" fontId="1" fillId="0" borderId="0" xfId="20" applyFont="1" applyFill="1" applyBorder="1" applyAlignment="1">
      <alignment vertical="top" wrapText="1"/>
    </xf>
    <xf numFmtId="0" fontId="1" fillId="0" borderId="0" xfId="20" applyFont="1" applyFill="1"/>
    <xf numFmtId="0" fontId="2" fillId="0" borderId="0" xfId="20" applyFill="1"/>
    <xf numFmtId="1" fontId="9" fillId="0" borderId="1" xfId="20" applyNumberFormat="1" applyFont="1" applyFill="1" applyBorder="1" applyAlignment="1" applyProtection="1">
      <alignment horizontal="center" vertical="center" wrapText="1"/>
      <protection/>
    </xf>
    <xf numFmtId="1" fontId="9" fillId="0" borderId="6" xfId="20" applyNumberFormat="1" applyFont="1" applyFill="1" applyBorder="1" applyAlignment="1" applyProtection="1">
      <alignment horizontal="center" vertical="center" wrapText="1"/>
      <protection/>
    </xf>
    <xf numFmtId="0" fontId="4" fillId="7" borderId="1" xfId="20" applyFont="1" applyFill="1" applyBorder="1" applyAlignment="1">
      <alignment horizontal="center" vertical="center" wrapText="1"/>
    </xf>
    <xf numFmtId="10" fontId="3" fillId="9" borderId="1" xfId="20" applyNumberFormat="1" applyFont="1" applyFill="1" applyBorder="1" applyAlignment="1">
      <alignment horizontal="center" vertical="center" wrapText="1"/>
    </xf>
    <xf numFmtId="0" fontId="3" fillId="9" borderId="1" xfId="20" applyFont="1" applyFill="1" applyBorder="1" applyAlignment="1">
      <alignment horizontal="center" vertical="center" wrapText="1"/>
    </xf>
    <xf numFmtId="0" fontId="3" fillId="9" borderId="2" xfId="20" applyFont="1" applyFill="1" applyBorder="1" applyAlignment="1">
      <alignment horizontal="center" vertical="center" wrapText="1"/>
    </xf>
    <xf numFmtId="10" fontId="14" fillId="9" borderId="1" xfId="20" applyNumberFormat="1" applyFont="1" applyFill="1" applyBorder="1" applyAlignment="1">
      <alignment horizontal="center" vertical="center" wrapText="1"/>
    </xf>
    <xf numFmtId="0" fontId="14" fillId="9" borderId="1" xfId="20" applyFont="1" applyFill="1" applyBorder="1" applyAlignment="1">
      <alignment horizontal="center" vertical="center" wrapText="1"/>
    </xf>
    <xf numFmtId="49" fontId="14" fillId="9" borderId="1" xfId="20" applyNumberFormat="1" applyFont="1" applyFill="1" applyBorder="1" applyAlignment="1">
      <alignment horizontal="center" vertical="center" wrapText="1"/>
    </xf>
    <xf numFmtId="0" fontId="3" fillId="0" borderId="1" xfId="20" applyFont="1" applyFill="1" applyBorder="1" applyAlignment="1">
      <alignment vertical="center" wrapText="1"/>
    </xf>
    <xf numFmtId="0" fontId="9" fillId="0" borderId="1" xfId="20" applyFont="1" applyFill="1" applyBorder="1" applyAlignment="1">
      <alignment vertical="center" wrapText="1"/>
    </xf>
    <xf numFmtId="0" fontId="3" fillId="0" borderId="1" xfId="20" applyFont="1" applyFill="1" applyBorder="1" applyAlignment="1">
      <alignment horizontal="center" vertical="center" wrapText="1"/>
    </xf>
    <xf numFmtId="0" fontId="14" fillId="0" borderId="1" xfId="20" applyFont="1" applyFill="1" applyBorder="1" applyAlignment="1">
      <alignment horizontal="center" vertical="center" wrapText="1"/>
    </xf>
    <xf numFmtId="9" fontId="14" fillId="0" borderId="1" xfId="20" applyNumberFormat="1" applyFont="1" applyFill="1" applyBorder="1" applyAlignment="1">
      <alignment horizontal="center" vertical="center" wrapText="1"/>
    </xf>
    <xf numFmtId="49" fontId="7" fillId="0" borderId="2" xfId="20" applyNumberFormat="1" applyFont="1" applyFill="1" applyBorder="1" applyAlignment="1">
      <alignment vertical="center"/>
    </xf>
    <xf numFmtId="49" fontId="8" fillId="0" borderId="2" xfId="20" applyNumberFormat="1" applyFont="1" applyFill="1" applyBorder="1" applyAlignment="1">
      <alignment vertical="center"/>
    </xf>
    <xf numFmtId="0" fontId="9" fillId="0" borderId="3" xfId="20" applyFont="1" applyFill="1" applyBorder="1" applyAlignment="1">
      <alignment horizontal="center" vertical="center" wrapText="1"/>
    </xf>
    <xf numFmtId="0" fontId="10" fillId="0" borderId="3" xfId="20" applyFont="1" applyFill="1" applyBorder="1" applyAlignment="1">
      <alignment horizontal="center" vertical="center" wrapText="1"/>
    </xf>
    <xf numFmtId="0" fontId="9" fillId="0" borderId="4" xfId="20" applyFont="1" applyFill="1" applyBorder="1" applyAlignment="1">
      <alignment horizontal="left" vertical="center" wrapText="1"/>
    </xf>
    <xf numFmtId="0" fontId="1" fillId="0" borderId="0" xfId="20" applyFont="1" applyFill="1" applyAlignment="1">
      <alignment vertical="top" wrapText="1"/>
    </xf>
    <xf numFmtId="0" fontId="0" fillId="0" borderId="0" xfId="0" applyFill="1"/>
    <xf numFmtId="9" fontId="10" fillId="9" borderId="1" xfId="20" applyNumberFormat="1" applyFont="1" applyFill="1" applyBorder="1" applyAlignment="1">
      <alignment horizontal="center" vertical="center" wrapText="1"/>
    </xf>
    <xf numFmtId="9" fontId="10" fillId="9" borderId="1" xfId="20" applyNumberFormat="1" applyFont="1" applyFill="1" applyBorder="1" applyAlignment="1">
      <alignment horizontal="center" vertical="center" wrapText="1"/>
    </xf>
    <xf numFmtId="9" fontId="11" fillId="9" borderId="1" xfId="20" applyNumberFormat="1" applyFont="1" applyFill="1" applyBorder="1" applyAlignment="1">
      <alignment horizontal="center" vertical="center" wrapText="1"/>
    </xf>
    <xf numFmtId="9" fontId="10" fillId="9" borderId="1" xfId="15" applyFont="1" applyFill="1" applyBorder="1" applyAlignment="1">
      <alignment horizontal="center" vertical="center" wrapText="1"/>
    </xf>
    <xf numFmtId="0" fontId="10" fillId="0" borderId="1" xfId="20" applyFont="1" applyFill="1" applyBorder="1" applyAlignment="1">
      <alignment horizontal="center" vertical="center" wrapText="1"/>
    </xf>
    <xf numFmtId="0" fontId="3" fillId="2" borderId="1" xfId="21" applyFont="1" applyFill="1" applyBorder="1" applyAlignment="1">
      <alignment horizontal="center" vertical="center" wrapText="1"/>
      <protection/>
    </xf>
    <xf numFmtId="0" fontId="3" fillId="3" borderId="1" xfId="21" applyFont="1" applyFill="1" applyBorder="1" applyAlignment="1">
      <alignment horizontal="center" vertical="center" wrapText="1"/>
      <protection/>
    </xf>
    <xf numFmtId="0" fontId="3" fillId="7" borderId="1" xfId="21" applyFont="1" applyFill="1" applyBorder="1" applyAlignment="1">
      <alignment vertical="center" wrapText="1"/>
      <protection/>
    </xf>
    <xf numFmtId="0" fontId="3" fillId="8" borderId="4" xfId="21" applyFont="1" applyFill="1" applyBorder="1" applyAlignment="1">
      <alignment horizontal="center" vertical="center" wrapText="1"/>
      <protection/>
    </xf>
    <xf numFmtId="0" fontId="3" fillId="6" borderId="1" xfId="21" applyFont="1" applyFill="1" applyBorder="1" applyAlignment="1">
      <alignment horizontal="center" vertical="center" wrapText="1"/>
      <protection/>
    </xf>
    <xf numFmtId="0" fontId="4" fillId="7" borderId="1" xfId="21" applyFont="1" applyFill="1" applyBorder="1" applyAlignment="1">
      <alignment horizontal="center" vertical="center" wrapText="1"/>
      <protection/>
    </xf>
    <xf numFmtId="0" fontId="12" fillId="0" borderId="0" xfId="21" applyFont="1">
      <alignment/>
      <protection/>
    </xf>
    <xf numFmtId="0" fontId="18" fillId="0" borderId="0" xfId="21">
      <alignment/>
      <protection/>
    </xf>
    <xf numFmtId="0" fontId="3" fillId="7" borderId="1" xfId="21" applyFont="1" applyFill="1" applyBorder="1" applyAlignment="1">
      <alignment horizontal="center" vertical="center" wrapText="1"/>
      <protection/>
    </xf>
    <xf numFmtId="0" fontId="3" fillId="8" borderId="1" xfId="21" applyFont="1" applyFill="1" applyBorder="1" applyAlignment="1">
      <alignment horizontal="center" vertical="center" wrapText="1"/>
      <protection/>
    </xf>
    <xf numFmtId="49" fontId="3" fillId="9" borderId="1" xfId="21" applyNumberFormat="1" applyFont="1" applyFill="1" applyBorder="1" applyAlignment="1">
      <alignment horizontal="left" vertical="center" wrapText="1"/>
      <protection/>
    </xf>
    <xf numFmtId="49" fontId="9" fillId="9" borderId="1" xfId="21" applyNumberFormat="1" applyFont="1" applyFill="1" applyBorder="1" applyAlignment="1">
      <alignment horizontal="left" vertical="center" wrapText="1"/>
      <protection/>
    </xf>
    <xf numFmtId="0" fontId="9" fillId="9" borderId="1" xfId="21" applyFont="1" applyFill="1" applyBorder="1" applyAlignment="1">
      <alignment horizontal="center" vertical="center" wrapText="1"/>
      <protection/>
    </xf>
    <xf numFmtId="0" fontId="9" fillId="9" borderId="1" xfId="21" applyFont="1" applyFill="1" applyBorder="1" applyAlignment="1">
      <alignment horizontal="left" vertical="center" wrapText="1"/>
      <protection/>
    </xf>
    <xf numFmtId="0" fontId="18" fillId="0" borderId="1" xfId="21" applyBorder="1" applyAlignment="1">
      <alignment vertical="top" wrapText="1"/>
      <protection/>
    </xf>
    <xf numFmtId="0" fontId="18" fillId="0" borderId="0" xfId="22">
      <alignment/>
      <protection/>
    </xf>
    <xf numFmtId="0" fontId="9" fillId="9" borderId="1" xfId="21" applyFont="1" applyFill="1" applyBorder="1" applyAlignment="1">
      <alignment vertical="center" wrapText="1"/>
      <protection/>
    </xf>
    <xf numFmtId="0" fontId="9" fillId="9" borderId="2" xfId="21" applyFont="1" applyFill="1" applyBorder="1" applyAlignment="1">
      <alignment horizontal="center" vertical="center" wrapText="1"/>
      <protection/>
    </xf>
    <xf numFmtId="49" fontId="9" fillId="9" borderId="1" xfId="21" applyNumberFormat="1" applyFont="1" applyFill="1" applyBorder="1" applyAlignment="1">
      <alignment horizontal="center" vertical="center" wrapText="1"/>
      <protection/>
    </xf>
    <xf numFmtId="0" fontId="1" fillId="0" borderId="1" xfId="21" applyFont="1" applyBorder="1" applyAlignment="1">
      <alignment vertical="top" wrapText="1"/>
      <protection/>
    </xf>
    <xf numFmtId="10" fontId="9" fillId="9" borderId="1" xfId="21" applyNumberFormat="1" applyFont="1" applyFill="1" applyBorder="1" applyAlignment="1">
      <alignment horizontal="center" vertical="center" wrapText="1"/>
      <protection/>
    </xf>
    <xf numFmtId="0" fontId="1" fillId="0" borderId="1" xfId="21" applyFont="1" applyBorder="1" applyAlignment="1">
      <alignment horizontal="right" vertical="top" wrapText="1"/>
      <protection/>
    </xf>
    <xf numFmtId="0" fontId="3" fillId="8" borderId="3" xfId="20" applyFont="1" applyFill="1" applyBorder="1" applyAlignment="1">
      <alignment horizontal="center" vertical="center" wrapText="1"/>
    </xf>
    <xf numFmtId="0" fontId="3" fillId="8" borderId="4" xfId="20" applyFont="1" applyFill="1" applyBorder="1" applyAlignment="1">
      <alignment horizontal="center" vertical="center" wrapText="1"/>
    </xf>
    <xf numFmtId="0" fontId="9" fillId="9" borderId="1"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1" fillId="0" borderId="0" xfId="20" applyFont="1" applyFill="1" applyBorder="1" applyAlignment="1">
      <alignment horizontal="right" vertical="top"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wrapText="1"/>
    </xf>
    <xf numFmtId="9" fontId="9" fillId="0" borderId="1" xfId="15" applyFont="1" applyFill="1" applyBorder="1" applyAlignment="1">
      <alignment horizontal="center" vertical="center" wrapText="1"/>
    </xf>
    <xf numFmtId="0" fontId="19"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3" fillId="12" borderId="1" xfId="20" applyNumberFormat="1" applyFont="1" applyFill="1" applyBorder="1" applyAlignment="1">
      <alignment horizontal="left" vertical="center" wrapText="1"/>
    </xf>
    <xf numFmtId="49" fontId="9" fillId="12" borderId="1" xfId="20" applyNumberFormat="1" applyFont="1" applyFill="1" applyBorder="1" applyAlignment="1">
      <alignment horizontal="left" vertical="center" wrapText="1"/>
    </xf>
    <xf numFmtId="0" fontId="9" fillId="12" borderId="1" xfId="20" applyFont="1" applyFill="1" applyBorder="1" applyAlignment="1">
      <alignment horizontal="center" vertical="center" wrapText="1"/>
    </xf>
    <xf numFmtId="0" fontId="3" fillId="12" borderId="1" xfId="20" applyFont="1" applyFill="1" applyBorder="1" applyAlignment="1">
      <alignment horizontal="center" vertical="center" wrapText="1"/>
    </xf>
    <xf numFmtId="0" fontId="10" fillId="12" borderId="1" xfId="20" applyFont="1" applyFill="1" applyBorder="1" applyAlignment="1">
      <alignment horizontal="center" vertical="center" wrapText="1"/>
    </xf>
    <xf numFmtId="9" fontId="14" fillId="12" borderId="1" xfId="20" applyNumberFormat="1" applyFont="1" applyFill="1" applyBorder="1" applyAlignment="1">
      <alignment horizontal="center" vertical="center" wrapText="1"/>
    </xf>
    <xf numFmtId="1" fontId="9" fillId="12" borderId="6" xfId="20" applyNumberFormat="1" applyFont="1" applyFill="1" applyBorder="1" applyAlignment="1" applyProtection="1">
      <alignment horizontal="center" vertical="center" wrapText="1"/>
      <protection/>
    </xf>
    <xf numFmtId="0" fontId="9" fillId="12" borderId="1" xfId="20" applyFont="1" applyFill="1" applyBorder="1" applyAlignment="1">
      <alignment horizontal="left" vertical="center" wrapText="1"/>
    </xf>
    <xf numFmtId="0" fontId="1" fillId="12" borderId="0" xfId="20" applyFont="1" applyFill="1" applyBorder="1" applyAlignment="1">
      <alignment vertical="top" wrapText="1"/>
    </xf>
    <xf numFmtId="0" fontId="1" fillId="12" borderId="0" xfId="20" applyFont="1" applyFill="1"/>
    <xf numFmtId="0" fontId="2" fillId="12" borderId="0" xfId="20" applyFill="1"/>
    <xf numFmtId="164" fontId="1" fillId="0" borderId="0" xfId="20" applyNumberFormat="1" applyFont="1" applyFill="1"/>
    <xf numFmtId="9" fontId="10" fillId="0" borderId="1" xfId="20" applyNumberFormat="1" applyFont="1" applyFill="1" applyBorder="1" applyAlignment="1">
      <alignment horizontal="center" vertical="center" wrapText="1"/>
    </xf>
    <xf numFmtId="0" fontId="10" fillId="9" borderId="1" xfId="21" applyFont="1" applyFill="1" applyBorder="1" applyAlignment="1">
      <alignment horizontal="center" vertical="center" wrapText="1"/>
      <protection/>
    </xf>
    <xf numFmtId="10" fontId="10" fillId="9" borderId="1" xfId="21" applyNumberFormat="1" applyFont="1" applyFill="1" applyBorder="1" applyAlignment="1">
      <alignment horizontal="center" vertical="center" wrapText="1"/>
      <protection/>
    </xf>
    <xf numFmtId="0" fontId="10" fillId="9" borderId="2" xfId="21" applyFont="1" applyFill="1" applyBorder="1" applyAlignment="1">
      <alignment horizontal="center" vertical="center" wrapText="1"/>
      <protection/>
    </xf>
    <xf numFmtId="9" fontId="10" fillId="9" borderId="1" xfId="21" applyNumberFormat="1" applyFont="1" applyFill="1" applyBorder="1" applyAlignment="1">
      <alignment horizontal="center" vertical="center" wrapText="1"/>
      <protection/>
    </xf>
    <xf numFmtId="9" fontId="9" fillId="11" borderId="1" xfId="20" applyNumberFormat="1" applyFont="1" applyFill="1" applyBorder="1" applyAlignment="1">
      <alignment horizontal="center" vertical="center" wrapText="1"/>
    </xf>
    <xf numFmtId="10" fontId="9" fillId="11" borderId="1" xfId="20" applyNumberFormat="1" applyFont="1" applyFill="1" applyBorder="1" applyAlignment="1">
      <alignment horizontal="center" vertical="center" wrapText="1"/>
    </xf>
    <xf numFmtId="0" fontId="12" fillId="0" borderId="1" xfId="20" applyFont="1" applyBorder="1"/>
    <xf numFmtId="0" fontId="0" fillId="0" borderId="1" xfId="0" applyBorder="1" applyAlignment="1">
      <alignment wrapText="1"/>
    </xf>
    <xf numFmtId="0" fontId="1" fillId="0" borderId="0" xfId="21" applyFont="1">
      <alignment/>
      <protection/>
    </xf>
    <xf numFmtId="0" fontId="1" fillId="0" borderId="0" xfId="21" applyFont="1" applyAlignment="1">
      <alignment horizontal="center"/>
      <protection/>
    </xf>
    <xf numFmtId="0" fontId="20" fillId="0" borderId="0" xfId="22" applyFont="1">
      <alignment/>
      <protection/>
    </xf>
    <xf numFmtId="0" fontId="3" fillId="4" borderId="1" xfId="21" applyFont="1" applyFill="1" applyBorder="1" applyAlignment="1">
      <alignment horizontal="center" vertical="center" wrapText="1"/>
      <protection/>
    </xf>
    <xf numFmtId="0" fontId="3" fillId="5" borderId="1" xfId="21" applyFont="1" applyFill="1" applyBorder="1" applyAlignment="1">
      <alignment horizontal="center" vertical="center" wrapText="1"/>
      <protection/>
    </xf>
    <xf numFmtId="0" fontId="4" fillId="7" borderId="0" xfId="21" applyFont="1" applyFill="1" applyBorder="1" applyAlignment="1">
      <alignment horizontal="center" vertical="center" wrapText="1"/>
      <protection/>
    </xf>
    <xf numFmtId="0" fontId="3" fillId="13" borderId="1" xfId="21" applyFont="1" applyFill="1" applyBorder="1" applyAlignment="1">
      <alignment vertical="center" wrapText="1"/>
      <protection/>
    </xf>
    <xf numFmtId="0" fontId="9" fillId="13" borderId="1" xfId="21" applyFont="1" applyFill="1" applyBorder="1" applyAlignment="1">
      <alignment horizontal="left" vertical="center" wrapText="1"/>
      <protection/>
    </xf>
    <xf numFmtId="0" fontId="9" fillId="13" borderId="1" xfId="21" applyFont="1" applyFill="1" applyBorder="1" applyAlignment="1">
      <alignment horizontal="center" vertical="center"/>
      <protection/>
    </xf>
    <xf numFmtId="0" fontId="9" fillId="13" borderId="1" xfId="21" applyFont="1" applyFill="1" applyBorder="1" applyAlignment="1">
      <alignment horizontal="center" vertical="center" wrapText="1"/>
      <protection/>
    </xf>
    <xf numFmtId="0" fontId="9" fillId="13" borderId="1" xfId="21" applyFont="1" applyFill="1" applyBorder="1" applyAlignment="1">
      <alignment horizontal="center"/>
      <protection/>
    </xf>
    <xf numFmtId="0" fontId="9" fillId="13" borderId="1" xfId="21" applyFont="1" applyFill="1" applyBorder="1" applyAlignment="1">
      <alignment wrapText="1"/>
      <protection/>
    </xf>
    <xf numFmtId="0" fontId="24" fillId="0" borderId="0" xfId="21" applyFont="1">
      <alignment/>
      <protection/>
    </xf>
    <xf numFmtId="0" fontId="3" fillId="13" borderId="6" xfId="21" applyFont="1" applyFill="1" applyBorder="1" applyAlignment="1">
      <alignment vertical="center" wrapText="1"/>
      <protection/>
    </xf>
    <xf numFmtId="0" fontId="9" fillId="14" borderId="1" xfId="21" applyFont="1" applyFill="1" applyBorder="1" applyAlignment="1">
      <alignment horizontal="center" vertical="center" wrapText="1"/>
      <protection/>
    </xf>
    <xf numFmtId="0" fontId="10" fillId="14" borderId="1" xfId="21" applyFont="1" applyFill="1" applyBorder="1" applyAlignment="1">
      <alignment horizontal="center" vertical="center" wrapText="1"/>
      <protection/>
    </xf>
    <xf numFmtId="1" fontId="9" fillId="13" borderId="1" xfId="21" applyNumberFormat="1" applyFont="1" applyFill="1" applyBorder="1" applyAlignment="1" applyProtection="1">
      <alignment horizontal="left" vertical="center" wrapText="1"/>
      <protection/>
    </xf>
    <xf numFmtId="0" fontId="10" fillId="14" borderId="1" xfId="21" applyFont="1" applyFill="1" applyBorder="1" applyAlignment="1">
      <alignment horizontal="center" vertical="center" wrapText="1"/>
      <protection/>
    </xf>
    <xf numFmtId="0" fontId="3" fillId="10" borderId="1" xfId="21" applyFont="1" applyFill="1" applyBorder="1" applyAlignment="1">
      <alignment vertical="center" wrapText="1"/>
      <protection/>
    </xf>
    <xf numFmtId="0" fontId="9" fillId="10" borderId="1" xfId="21" applyFont="1" applyFill="1" applyBorder="1" applyAlignment="1">
      <alignment vertical="center" wrapText="1"/>
      <protection/>
    </xf>
    <xf numFmtId="0" fontId="10" fillId="10" borderId="1" xfId="21" applyFont="1" applyFill="1" applyBorder="1" applyAlignment="1">
      <alignment vertical="center" wrapText="1"/>
      <protection/>
    </xf>
    <xf numFmtId="9" fontId="10" fillId="10" borderId="1" xfId="21" applyNumberFormat="1" applyFont="1" applyFill="1" applyBorder="1" applyAlignment="1">
      <alignment vertical="center" wrapText="1"/>
      <protection/>
    </xf>
    <xf numFmtId="1" fontId="9" fillId="10" borderId="6" xfId="21" applyNumberFormat="1" applyFont="1" applyFill="1" applyBorder="1" applyAlignment="1" applyProtection="1">
      <alignment horizontal="center" vertical="center" wrapText="1"/>
      <protection/>
    </xf>
    <xf numFmtId="1" fontId="10" fillId="10" borderId="6" xfId="21" applyNumberFormat="1" applyFont="1" applyFill="1" applyBorder="1" applyAlignment="1" applyProtection="1">
      <alignment horizontal="center" vertical="center" wrapText="1"/>
      <protection/>
    </xf>
    <xf numFmtId="1" fontId="10" fillId="10" borderId="6" xfId="21" applyNumberFormat="1" applyFont="1" applyFill="1" applyBorder="1" applyAlignment="1" applyProtection="1">
      <alignment horizontal="center" vertical="center" wrapText="1"/>
      <protection/>
    </xf>
    <xf numFmtId="1" fontId="9" fillId="10" borderId="6" xfId="21" applyNumberFormat="1" applyFont="1" applyFill="1" applyBorder="1" applyAlignment="1" applyProtection="1">
      <alignment horizontal="center" vertical="center" wrapText="1"/>
      <protection/>
    </xf>
    <xf numFmtId="9" fontId="9" fillId="10" borderId="1" xfId="21" applyNumberFormat="1" applyFont="1" applyFill="1" applyBorder="1" applyAlignment="1">
      <alignment horizontal="center" vertical="center" wrapText="1"/>
      <protection/>
    </xf>
    <xf numFmtId="9" fontId="10" fillId="10" borderId="6" xfId="23" applyFont="1" applyFill="1" applyBorder="1" applyAlignment="1" applyProtection="1">
      <alignment horizontal="center" vertical="center" wrapText="1"/>
      <protection/>
    </xf>
    <xf numFmtId="9" fontId="10" fillId="10" borderId="6" xfId="23" applyFont="1" applyFill="1" applyBorder="1" applyAlignment="1" applyProtection="1">
      <alignment horizontal="center" vertical="center" wrapText="1"/>
      <protection/>
    </xf>
    <xf numFmtId="1" fontId="9" fillId="10" borderId="1" xfId="21" applyNumberFormat="1" applyFont="1" applyFill="1" applyBorder="1" applyAlignment="1" applyProtection="1">
      <alignment horizontal="center" vertical="center" wrapText="1"/>
      <protection/>
    </xf>
    <xf numFmtId="9" fontId="10" fillId="10" borderId="1" xfId="23" applyFont="1" applyFill="1" applyBorder="1" applyAlignment="1" applyProtection="1">
      <alignment horizontal="center" vertical="center" wrapText="1"/>
      <protection/>
    </xf>
    <xf numFmtId="9" fontId="10" fillId="10" borderId="1" xfId="23" applyFont="1" applyFill="1" applyBorder="1" applyAlignment="1" applyProtection="1">
      <alignment horizontal="center" vertical="center" wrapText="1"/>
      <protection/>
    </xf>
    <xf numFmtId="9" fontId="9" fillId="10" borderId="1" xfId="23" applyFont="1" applyFill="1" applyBorder="1" applyAlignment="1" applyProtection="1">
      <alignment horizontal="center" vertical="center" wrapText="1"/>
      <protection/>
    </xf>
    <xf numFmtId="0" fontId="9" fillId="10" borderId="1" xfId="21" applyFont="1" applyFill="1" applyBorder="1" applyAlignment="1">
      <alignment horizontal="center" vertical="center" wrapText="1"/>
      <protection/>
    </xf>
    <xf numFmtId="9" fontId="9" fillId="10" borderId="1" xfId="21" applyNumberFormat="1" applyFont="1" applyFill="1" applyBorder="1" applyAlignment="1">
      <alignment vertical="center" wrapText="1"/>
      <protection/>
    </xf>
    <xf numFmtId="1" fontId="9" fillId="10" borderId="7" xfId="21" applyNumberFormat="1" applyFont="1" applyFill="1" applyBorder="1" applyAlignment="1" applyProtection="1">
      <alignment horizontal="center" vertical="center" wrapText="1"/>
      <protection/>
    </xf>
    <xf numFmtId="0" fontId="15" fillId="0" borderId="1" xfId="22" applyFont="1" applyBorder="1" applyAlignment="1">
      <alignment horizontal="center" vertical="center"/>
      <protection/>
    </xf>
    <xf numFmtId="0" fontId="16" fillId="0" borderId="1" xfId="22" applyFont="1" applyBorder="1" applyAlignment="1">
      <alignment horizontal="center" vertical="center"/>
      <protection/>
    </xf>
    <xf numFmtId="0" fontId="18" fillId="0" borderId="1" xfId="22" applyBorder="1" applyAlignment="1">
      <alignment wrapText="1"/>
      <protection/>
    </xf>
    <xf numFmtId="49" fontId="7" fillId="9" borderId="2" xfId="21" applyNumberFormat="1" applyFont="1" applyFill="1" applyBorder="1" applyAlignment="1">
      <alignment vertical="center"/>
      <protection/>
    </xf>
    <xf numFmtId="49" fontId="9" fillId="9" borderId="2" xfId="21" applyNumberFormat="1" applyFont="1" applyFill="1" applyBorder="1" applyAlignment="1">
      <alignment vertical="center"/>
      <protection/>
    </xf>
    <xf numFmtId="0" fontId="9" fillId="9" borderId="3" xfId="21" applyFont="1" applyFill="1" applyBorder="1" applyAlignment="1">
      <alignment horizontal="center" vertical="center" wrapText="1"/>
      <protection/>
    </xf>
    <xf numFmtId="0" fontId="10" fillId="9" borderId="3" xfId="21" applyFont="1" applyFill="1" applyBorder="1" applyAlignment="1">
      <alignment horizontal="center" vertical="center" wrapText="1"/>
      <protection/>
    </xf>
    <xf numFmtId="0" fontId="9" fillId="9" borderId="4" xfId="21" applyFont="1" applyFill="1" applyBorder="1" applyAlignment="1">
      <alignment horizontal="left" vertical="center" wrapText="1"/>
      <protection/>
    </xf>
    <xf numFmtId="0" fontId="10" fillId="9" borderId="1" xfId="21" applyFont="1" applyFill="1" applyBorder="1" applyAlignment="1">
      <alignment horizontal="center" vertical="center" wrapText="1"/>
      <protection/>
    </xf>
    <xf numFmtId="49" fontId="8" fillId="9" borderId="2" xfId="21" applyNumberFormat="1" applyFont="1" applyFill="1" applyBorder="1" applyAlignment="1">
      <alignment vertical="center"/>
      <protection/>
    </xf>
    <xf numFmtId="9" fontId="10" fillId="9" borderId="1" xfId="21" applyNumberFormat="1" applyFont="1" applyFill="1" applyBorder="1" applyAlignment="1">
      <alignment horizontal="center" vertical="center" wrapText="1"/>
      <protection/>
    </xf>
    <xf numFmtId="9" fontId="10" fillId="9" borderId="1" xfId="23" applyFont="1" applyFill="1" applyBorder="1" applyAlignment="1">
      <alignment horizontal="center" vertical="center" wrapText="1"/>
    </xf>
    <xf numFmtId="0" fontId="11" fillId="9" borderId="1" xfId="21" applyFont="1" applyFill="1" applyBorder="1" applyAlignment="1">
      <alignment horizontal="center" vertical="center" wrapText="1"/>
      <protection/>
    </xf>
    <xf numFmtId="49" fontId="9" fillId="9" borderId="1" xfId="21" applyNumberFormat="1" applyFont="1" applyFill="1" applyBorder="1" applyAlignment="1">
      <alignment horizontal="center" vertical="center"/>
      <protection/>
    </xf>
    <xf numFmtId="49" fontId="9" fillId="9" borderId="5" xfId="21" applyNumberFormat="1" applyFont="1" applyFill="1" applyBorder="1" applyAlignment="1">
      <alignment horizontal="left" vertical="center" wrapText="1"/>
      <protection/>
    </xf>
    <xf numFmtId="49" fontId="7" fillId="11" borderId="2" xfId="21" applyNumberFormat="1" applyFont="1" applyFill="1" applyBorder="1" applyAlignment="1">
      <alignment vertical="center"/>
      <protection/>
    </xf>
    <xf numFmtId="0" fontId="9" fillId="11" borderId="3" xfId="21" applyFont="1" applyFill="1" applyBorder="1" applyAlignment="1">
      <alignment horizontal="center" vertical="center"/>
      <protection/>
    </xf>
    <xf numFmtId="0" fontId="10" fillId="11" borderId="3" xfId="21" applyFont="1" applyFill="1" applyBorder="1" applyAlignment="1">
      <alignment horizontal="center" vertical="center"/>
      <protection/>
    </xf>
    <xf numFmtId="0" fontId="9" fillId="11" borderId="4" xfId="21" applyFont="1" applyFill="1" applyBorder="1" applyAlignment="1">
      <alignment horizontal="left" vertical="center"/>
      <protection/>
    </xf>
    <xf numFmtId="0" fontId="13" fillId="0" borderId="0" xfId="21" applyFont="1">
      <alignment/>
      <protection/>
    </xf>
    <xf numFmtId="49" fontId="3" fillId="11" borderId="1" xfId="21" applyNumberFormat="1" applyFont="1" applyFill="1" applyBorder="1" applyAlignment="1">
      <alignment horizontal="left" vertical="center" wrapText="1"/>
      <protection/>
    </xf>
    <xf numFmtId="49" fontId="9" fillId="11" borderId="1" xfId="21" applyNumberFormat="1" applyFont="1" applyFill="1" applyBorder="1" applyAlignment="1">
      <alignment horizontal="left" vertical="center" wrapText="1"/>
      <protection/>
    </xf>
    <xf numFmtId="0" fontId="9" fillId="11" borderId="1" xfId="21" applyFont="1" applyFill="1" applyBorder="1" applyAlignment="1">
      <alignment horizontal="center" vertical="center" wrapText="1"/>
      <protection/>
    </xf>
    <xf numFmtId="0" fontId="9" fillId="11" borderId="1" xfId="21" applyFont="1" applyFill="1" applyBorder="1" applyAlignment="1">
      <alignment horizontal="left" vertical="center" wrapText="1"/>
      <protection/>
    </xf>
    <xf numFmtId="49" fontId="7" fillId="15" borderId="2" xfId="21" applyNumberFormat="1" applyFont="1" applyFill="1" applyBorder="1" applyAlignment="1">
      <alignment vertical="center"/>
      <protection/>
    </xf>
    <xf numFmtId="49" fontId="8" fillId="15" borderId="2" xfId="21" applyNumberFormat="1" applyFont="1" applyFill="1" applyBorder="1" applyAlignment="1">
      <alignment vertical="center"/>
      <protection/>
    </xf>
    <xf numFmtId="0" fontId="9" fillId="15" borderId="3" xfId="21" applyFont="1" applyFill="1" applyBorder="1" applyAlignment="1">
      <alignment horizontal="center" vertical="center" wrapText="1"/>
      <protection/>
    </xf>
    <xf numFmtId="0" fontId="10" fillId="15" borderId="3" xfId="21" applyFont="1" applyFill="1" applyBorder="1" applyAlignment="1">
      <alignment horizontal="center" vertical="center" wrapText="1"/>
      <protection/>
    </xf>
    <xf numFmtId="0" fontId="9" fillId="15" borderId="4" xfId="21" applyFont="1" applyFill="1" applyBorder="1" applyAlignment="1">
      <alignment horizontal="left" vertical="center" wrapText="1"/>
      <protection/>
    </xf>
    <xf numFmtId="49" fontId="3" fillId="15" borderId="1" xfId="21" applyNumberFormat="1" applyFont="1" applyFill="1" applyBorder="1" applyAlignment="1">
      <alignment horizontal="left" vertical="center" wrapText="1"/>
      <protection/>
    </xf>
    <xf numFmtId="49" fontId="9" fillId="15" borderId="1" xfId="21" applyNumberFormat="1" applyFont="1" applyFill="1" applyBorder="1" applyAlignment="1">
      <alignment horizontal="left" vertical="center" wrapText="1"/>
      <protection/>
    </xf>
    <xf numFmtId="0" fontId="9" fillId="15" borderId="1" xfId="21" applyFont="1" applyFill="1" applyBorder="1" applyAlignment="1">
      <alignment horizontal="center" vertical="center" wrapText="1"/>
      <protection/>
    </xf>
    <xf numFmtId="0" fontId="10" fillId="15" borderId="1" xfId="21" applyFont="1" applyFill="1" applyBorder="1" applyAlignment="1">
      <alignment horizontal="center" vertical="center" wrapText="1"/>
      <protection/>
    </xf>
    <xf numFmtId="0" fontId="9" fillId="15" borderId="1" xfId="21" applyFont="1" applyFill="1" applyBorder="1" applyAlignment="1">
      <alignment horizontal="left" vertical="center" wrapText="1"/>
      <protection/>
    </xf>
    <xf numFmtId="0" fontId="10" fillId="15" borderId="1" xfId="21" applyFont="1" applyFill="1" applyBorder="1" applyAlignment="1">
      <alignment horizontal="center" vertical="center" wrapText="1"/>
      <protection/>
    </xf>
    <xf numFmtId="0" fontId="10" fillId="15" borderId="1" xfId="21" applyFont="1" applyFill="1" applyBorder="1" applyAlignment="1">
      <alignment horizontal="left" vertical="center" wrapText="1"/>
      <protection/>
    </xf>
    <xf numFmtId="0" fontId="3" fillId="15" borderId="1" xfId="21" applyFont="1" applyFill="1" applyBorder="1" applyAlignment="1">
      <alignment horizontal="left" vertical="center" wrapText="1"/>
      <protection/>
    </xf>
    <xf numFmtId="9" fontId="10" fillId="15" borderId="1" xfId="23" applyFont="1" applyFill="1" applyBorder="1" applyAlignment="1">
      <alignment horizontal="center" vertical="center" wrapText="1"/>
    </xf>
    <xf numFmtId="9" fontId="10" fillId="15" borderId="1" xfId="21" applyNumberFormat="1" applyFont="1" applyFill="1" applyBorder="1" applyAlignment="1">
      <alignment horizontal="center" vertical="center" wrapText="1"/>
      <protection/>
    </xf>
    <xf numFmtId="9" fontId="9" fillId="15" borderId="1" xfId="21" applyNumberFormat="1" applyFont="1" applyFill="1" applyBorder="1" applyAlignment="1">
      <alignment horizontal="center" vertical="center" wrapText="1"/>
      <protection/>
    </xf>
    <xf numFmtId="1" fontId="9" fillId="15" borderId="1" xfId="21" applyNumberFormat="1" applyFont="1" applyFill="1" applyBorder="1" applyAlignment="1" applyProtection="1">
      <alignment horizontal="center" vertical="center" wrapText="1"/>
      <protection/>
    </xf>
    <xf numFmtId="1" fontId="9" fillId="15" borderId="6" xfId="21" applyNumberFormat="1" applyFont="1" applyFill="1" applyBorder="1" applyAlignment="1" applyProtection="1">
      <alignment horizontal="center" vertical="center" wrapText="1"/>
      <protection/>
    </xf>
    <xf numFmtId="0" fontId="25" fillId="0" borderId="0" xfId="21" applyFont="1" applyAlignment="1">
      <alignment horizontal="center"/>
      <protection/>
    </xf>
    <xf numFmtId="0" fontId="1" fillId="0" borderId="0" xfId="21" applyFont="1" applyAlignment="1">
      <alignment horizontal="center" vertical="center"/>
      <protection/>
    </xf>
    <xf numFmtId="0" fontId="3" fillId="16" borderId="1" xfId="21" applyFont="1" applyFill="1" applyBorder="1" applyAlignment="1">
      <alignment horizontal="center" vertical="center" wrapText="1"/>
      <protection/>
    </xf>
    <xf numFmtId="0" fontId="10" fillId="16" borderId="1" xfId="21" applyFont="1" applyFill="1" applyBorder="1" applyAlignment="1">
      <alignment horizontal="center" vertical="center" wrapText="1"/>
      <protection/>
    </xf>
    <xf numFmtId="0" fontId="10" fillId="7" borderId="1" xfId="21" applyFont="1" applyFill="1" applyBorder="1" applyAlignment="1">
      <alignment horizontal="center" vertical="center" wrapText="1"/>
      <protection/>
    </xf>
    <xf numFmtId="9" fontId="10" fillId="13" borderId="1" xfId="21" applyNumberFormat="1" applyFont="1" applyFill="1" applyBorder="1" applyAlignment="1">
      <alignment horizontal="center" vertical="center" wrapText="1"/>
      <protection/>
    </xf>
    <xf numFmtId="0" fontId="26" fillId="0" borderId="0" xfId="22" applyFont="1">
      <alignment/>
      <protection/>
    </xf>
    <xf numFmtId="0" fontId="3" fillId="13" borderId="1" xfId="21" applyFont="1" applyFill="1" applyBorder="1" applyAlignment="1">
      <alignment horizontal="center" vertical="center" wrapText="1"/>
      <protection/>
    </xf>
    <xf numFmtId="0" fontId="3" fillId="14" borderId="1" xfId="21" applyFont="1" applyFill="1" applyBorder="1" applyAlignment="1">
      <alignment horizontal="center" vertical="center" wrapText="1"/>
      <protection/>
    </xf>
    <xf numFmtId="0" fontId="3" fillId="14" borderId="1" xfId="21" applyFont="1" applyFill="1" applyBorder="1" applyAlignment="1">
      <alignment horizontal="center" vertical="center" wrapText="1"/>
      <protection/>
    </xf>
    <xf numFmtId="1" fontId="3" fillId="10" borderId="6" xfId="21" applyNumberFormat="1" applyFont="1" applyFill="1" applyBorder="1" applyAlignment="1" applyProtection="1">
      <alignment horizontal="center" vertical="center" wrapText="1"/>
      <protection/>
    </xf>
    <xf numFmtId="9" fontId="3" fillId="10" borderId="6" xfId="23" applyFont="1" applyFill="1" applyBorder="1" applyAlignment="1" applyProtection="1">
      <alignment horizontal="center" vertical="center" wrapText="1"/>
      <protection/>
    </xf>
    <xf numFmtId="9" fontId="3" fillId="10" borderId="1" xfId="23" applyFont="1" applyFill="1" applyBorder="1" applyAlignment="1" applyProtection="1">
      <alignment horizontal="center" vertical="center" wrapText="1"/>
      <protection/>
    </xf>
    <xf numFmtId="0" fontId="27" fillId="0" borderId="1" xfId="22" applyFont="1" applyBorder="1" applyAlignment="1">
      <alignment horizontal="center" vertical="center"/>
      <protection/>
    </xf>
    <xf numFmtId="0" fontId="3" fillId="9" borderId="3" xfId="21" applyFont="1" applyFill="1" applyBorder="1" applyAlignment="1">
      <alignment horizontal="center" vertical="center" wrapText="1"/>
      <protection/>
    </xf>
    <xf numFmtId="0" fontId="3" fillId="9" borderId="1" xfId="21" applyFont="1" applyFill="1" applyBorder="1" applyAlignment="1">
      <alignment horizontal="center" vertical="center" wrapText="1"/>
      <protection/>
    </xf>
    <xf numFmtId="0" fontId="3" fillId="9" borderId="1" xfId="21" applyFont="1" applyFill="1" applyBorder="1" applyAlignment="1">
      <alignment horizontal="center" vertical="center" wrapText="1"/>
      <protection/>
    </xf>
    <xf numFmtId="10" fontId="3" fillId="9" borderId="1" xfId="21" applyNumberFormat="1" applyFont="1" applyFill="1" applyBorder="1" applyAlignment="1">
      <alignment horizontal="center" vertical="center" wrapText="1"/>
      <protection/>
    </xf>
    <xf numFmtId="9" fontId="3" fillId="9" borderId="1" xfId="21" applyNumberFormat="1" applyFont="1" applyFill="1" applyBorder="1" applyAlignment="1">
      <alignment horizontal="center" vertical="center" wrapText="1"/>
      <protection/>
    </xf>
    <xf numFmtId="9" fontId="3" fillId="9" borderId="1" xfId="21" applyNumberFormat="1" applyFont="1" applyFill="1" applyBorder="1" applyAlignment="1">
      <alignment horizontal="center" vertical="center" wrapText="1"/>
      <protection/>
    </xf>
    <xf numFmtId="0" fontId="3" fillId="11" borderId="3" xfId="21" applyFont="1" applyFill="1" applyBorder="1" applyAlignment="1">
      <alignment horizontal="center" vertical="center"/>
      <protection/>
    </xf>
    <xf numFmtId="0" fontId="3" fillId="11" borderId="1" xfId="21" applyFont="1" applyFill="1" applyBorder="1" applyAlignment="1">
      <alignment horizontal="center" vertical="center" wrapText="1"/>
      <protection/>
    </xf>
    <xf numFmtId="0" fontId="3" fillId="15" borderId="3" xfId="21" applyFont="1" applyFill="1" applyBorder="1" applyAlignment="1">
      <alignment horizontal="center" vertical="center" wrapText="1"/>
      <protection/>
    </xf>
    <xf numFmtId="0" fontId="3" fillId="15" borderId="1" xfId="21" applyFont="1" applyFill="1" applyBorder="1" applyAlignment="1">
      <alignment horizontal="center" vertical="center" wrapText="1"/>
      <protection/>
    </xf>
    <xf numFmtId="0" fontId="3" fillId="15" borderId="1" xfId="21" applyFont="1" applyFill="1" applyBorder="1" applyAlignment="1">
      <alignment horizontal="center" vertical="center" wrapText="1"/>
      <protection/>
    </xf>
    <xf numFmtId="9" fontId="3" fillId="15" borderId="1" xfId="21" applyNumberFormat="1" applyFont="1" applyFill="1" applyBorder="1" applyAlignment="1">
      <alignment horizontal="center" vertical="center" wrapText="1"/>
      <protection/>
    </xf>
    <xf numFmtId="0" fontId="28" fillId="0" borderId="0" xfId="21" applyFont="1" applyAlignment="1">
      <alignment horizontal="center"/>
      <protection/>
    </xf>
    <xf numFmtId="9" fontId="11" fillId="13" borderId="1" xfId="21" applyNumberFormat="1" applyFont="1" applyFill="1" applyBorder="1" applyAlignment="1">
      <alignment horizontal="center" vertical="center"/>
      <protection/>
    </xf>
    <xf numFmtId="0" fontId="3" fillId="8" borderId="2" xfId="21" applyFont="1" applyFill="1" applyBorder="1" applyAlignment="1">
      <alignment horizontal="center" vertical="center" wrapText="1"/>
      <protection/>
    </xf>
    <xf numFmtId="0" fontId="3" fillId="8" borderId="3" xfId="21" applyFont="1" applyFill="1" applyBorder="1" applyAlignment="1">
      <alignment horizontal="center" vertical="center" wrapText="1"/>
      <protection/>
    </xf>
    <xf numFmtId="0" fontId="3" fillId="8" borderId="4" xfId="21" applyFont="1" applyFill="1" applyBorder="1" applyAlignment="1">
      <alignment horizontal="center" vertical="center" wrapText="1"/>
      <protection/>
    </xf>
    <xf numFmtId="0" fontId="9" fillId="9" borderId="1"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3" fillId="7" borderId="1" xfId="21" applyFont="1" applyFill="1" applyBorder="1" applyAlignment="1">
      <alignment horizontal="center" vertical="center" wrapText="1"/>
      <protection/>
    </xf>
    <xf numFmtId="0" fontId="3" fillId="16" borderId="2" xfId="21" applyFont="1" applyFill="1" applyBorder="1" applyAlignment="1">
      <alignment horizontal="center" vertical="center" wrapText="1"/>
      <protection/>
    </xf>
    <xf numFmtId="0" fontId="3" fillId="16" borderId="3" xfId="21" applyFont="1" applyFill="1" applyBorder="1" applyAlignment="1">
      <alignment horizontal="center" vertical="center" wrapText="1"/>
      <protection/>
    </xf>
    <xf numFmtId="0" fontId="3" fillId="16" borderId="4" xfId="21" applyFont="1" applyFill="1" applyBorder="1" applyAlignment="1">
      <alignment horizontal="center" vertical="center" wrapText="1"/>
      <protection/>
    </xf>
    <xf numFmtId="0" fontId="15" fillId="0" borderId="1" xfId="22" applyFont="1" applyBorder="1" applyAlignment="1">
      <alignment horizontal="center" vertical="center" wrapText="1"/>
      <protection/>
    </xf>
    <xf numFmtId="0" fontId="10" fillId="10" borderId="1" xfId="21" applyFont="1" applyFill="1" applyBorder="1" applyAlignment="1">
      <alignment horizontal="center" vertical="center" wrapText="1"/>
      <protection/>
    </xf>
    <xf numFmtId="9" fontId="10" fillId="10" borderId="1" xfId="21" applyNumberFormat="1" applyFont="1" applyFill="1" applyBorder="1" applyAlignment="1">
      <alignment horizontal="center" vertical="center" wrapText="1"/>
      <protection/>
    </xf>
    <xf numFmtId="0" fontId="10" fillId="11" borderId="1" xfId="15" applyNumberFormat="1" applyFont="1" applyFill="1" applyBorder="1" applyAlignment="1">
      <alignment horizontal="center" vertical="center" wrapText="1"/>
    </xf>
    <xf numFmtId="0" fontId="10" fillId="11" borderId="1" xfId="15" applyNumberFormat="1" applyFont="1" applyFill="1" applyBorder="1" applyAlignment="1">
      <alignment horizontal="center" vertical="center" wrapText="1"/>
    </xf>
    <xf numFmtId="9" fontId="10" fillId="10" borderId="1" xfId="15" applyFont="1" applyFill="1" applyBorder="1" applyAlignment="1">
      <alignment vertical="center" wrapText="1"/>
    </xf>
    <xf numFmtId="0" fontId="9" fillId="13" borderId="1" xfId="21" applyFont="1" applyFill="1" applyBorder="1" applyAlignment="1">
      <alignment vertical="top" wrapText="1"/>
      <protection/>
    </xf>
    <xf numFmtId="0" fontId="9" fillId="9" borderId="1" xfId="21" applyFont="1" applyFill="1" applyBorder="1" applyAlignment="1">
      <alignment horizontal="left" vertical="center" wrapText="1"/>
      <protection/>
    </xf>
    <xf numFmtId="0" fontId="3" fillId="15" borderId="2" xfId="21" applyFont="1" applyFill="1" applyBorder="1" applyAlignment="1">
      <alignment horizontal="center" vertical="center" wrapText="1"/>
      <protection/>
    </xf>
    <xf numFmtId="0" fontId="3" fillId="17" borderId="1" xfId="21" applyFont="1" applyFill="1" applyBorder="1" applyAlignment="1">
      <alignment horizontal="center" vertical="center" wrapText="1"/>
      <protection/>
    </xf>
    <xf numFmtId="10" fontId="10" fillId="9" borderId="1" xfId="21" applyNumberFormat="1" applyFont="1" applyFill="1" applyBorder="1" applyAlignment="1">
      <alignment horizontal="center" vertical="center" wrapText="1"/>
      <protection/>
    </xf>
    <xf numFmtId="9" fontId="10" fillId="15" borderId="1" xfId="15" applyFont="1" applyFill="1" applyBorder="1" applyAlignment="1">
      <alignment horizontal="center" vertical="center" wrapText="1"/>
    </xf>
    <xf numFmtId="0" fontId="9" fillId="13" borderId="1" xfId="21" applyFont="1" applyFill="1" applyBorder="1" applyAlignment="1">
      <alignment wrapText="1"/>
      <protection/>
    </xf>
    <xf numFmtId="0" fontId="9" fillId="13" borderId="1" xfId="21" applyFont="1" applyFill="1" applyBorder="1">
      <alignment/>
      <protection/>
    </xf>
    <xf numFmtId="0" fontId="1" fillId="0" borderId="0" xfId="21" applyFont="1" applyAlignment="1">
      <alignment vertical="top" wrapText="1"/>
      <protection/>
    </xf>
    <xf numFmtId="0" fontId="9" fillId="9" borderId="2" xfId="20" applyFont="1" applyFill="1" applyBorder="1" applyAlignment="1">
      <alignment horizontal="center" vertical="center" wrapText="1"/>
    </xf>
    <xf numFmtId="10" fontId="9" fillId="9" borderId="1" xfId="20" applyNumberFormat="1" applyFont="1" applyFill="1" applyBorder="1" applyAlignment="1">
      <alignment horizontal="center" vertical="center" wrapText="1"/>
    </xf>
    <xf numFmtId="0" fontId="9" fillId="9" borderId="1" xfId="20" applyFont="1" applyFill="1" applyBorder="1" applyAlignment="1">
      <alignment horizontal="center" vertical="center" wrapText="1"/>
    </xf>
    <xf numFmtId="0" fontId="3" fillId="8" borderId="2" xfId="20" applyFont="1" applyFill="1" applyBorder="1" applyAlignment="1">
      <alignment horizontal="center" vertical="center" wrapText="1"/>
    </xf>
    <xf numFmtId="0" fontId="3" fillId="8" borderId="3" xfId="20" applyFont="1" applyFill="1" applyBorder="1" applyAlignment="1">
      <alignment horizontal="center" vertical="center" wrapText="1"/>
    </xf>
    <xf numFmtId="0" fontId="3" fillId="8" borderId="4" xfId="20" applyFont="1" applyFill="1" applyBorder="1" applyAlignment="1">
      <alignment horizontal="center" vertical="center" wrapText="1"/>
    </xf>
    <xf numFmtId="0" fontId="3" fillId="7" borderId="1" xfId="20" applyFont="1" applyFill="1" applyBorder="1" applyAlignment="1">
      <alignment horizontal="center" vertical="center" wrapText="1"/>
    </xf>
    <xf numFmtId="0" fontId="3" fillId="8" borderId="2" xfId="21" applyFont="1" applyFill="1" applyBorder="1" applyAlignment="1">
      <alignment horizontal="center" vertical="center" wrapText="1"/>
      <protection/>
    </xf>
    <xf numFmtId="0" fontId="3" fillId="8" borderId="3" xfId="21" applyFont="1" applyFill="1" applyBorder="1" applyAlignment="1">
      <alignment horizontal="center" vertical="center" wrapText="1"/>
      <protection/>
    </xf>
    <xf numFmtId="0" fontId="3" fillId="8" borderId="4" xfId="21" applyFont="1" applyFill="1" applyBorder="1" applyAlignment="1">
      <alignment horizontal="center" vertical="center" wrapText="1"/>
      <protection/>
    </xf>
    <xf numFmtId="10" fontId="9" fillId="9" borderId="2" xfId="21" applyNumberFormat="1" applyFont="1" applyFill="1" applyBorder="1" applyAlignment="1">
      <alignment horizontal="center" vertical="center" wrapText="1"/>
      <protection/>
    </xf>
    <xf numFmtId="10" fontId="9" fillId="9" borderId="3" xfId="21" applyNumberFormat="1" applyFont="1" applyFill="1" applyBorder="1" applyAlignment="1">
      <alignment horizontal="center" vertical="center" wrapText="1"/>
      <protection/>
    </xf>
    <xf numFmtId="10" fontId="9" fillId="9" borderId="4" xfId="21" applyNumberFormat="1" applyFont="1" applyFill="1" applyBorder="1" applyAlignment="1">
      <alignment horizontal="center" vertical="center" wrapText="1"/>
      <protection/>
    </xf>
    <xf numFmtId="1" fontId="9" fillId="10" borderId="1" xfId="21" applyNumberFormat="1" applyFont="1" applyFill="1" applyBorder="1" applyAlignment="1" applyProtection="1">
      <alignment horizontal="center" vertical="center" wrapText="1"/>
      <protection/>
    </xf>
    <xf numFmtId="0" fontId="3" fillId="16" borderId="2" xfId="21" applyFont="1" applyFill="1" applyBorder="1" applyAlignment="1">
      <alignment horizontal="center" vertical="center" wrapText="1"/>
      <protection/>
    </xf>
    <xf numFmtId="0" fontId="3" fillId="16" borderId="3" xfId="21" applyFont="1" applyFill="1" applyBorder="1" applyAlignment="1">
      <alignment horizontal="center" vertical="center" wrapText="1"/>
      <protection/>
    </xf>
    <xf numFmtId="0" fontId="3" fillId="16" borderId="4" xfId="21" applyFont="1" applyFill="1" applyBorder="1" applyAlignment="1">
      <alignment horizontal="center" vertical="center" wrapText="1"/>
      <protection/>
    </xf>
    <xf numFmtId="0" fontId="4" fillId="18" borderId="8" xfId="21" applyFont="1" applyFill="1" applyBorder="1" applyAlignment="1">
      <alignment horizontal="center" wrapText="1"/>
      <protection/>
    </xf>
    <xf numFmtId="0" fontId="3" fillId="7" borderId="1" xfId="21" applyFont="1" applyFill="1" applyBorder="1" applyAlignment="1">
      <alignment horizontal="center" vertical="center" wrapText="1"/>
      <protection/>
    </xf>
    <xf numFmtId="0" fontId="21" fillId="13" borderId="1" xfId="21" applyFont="1" applyFill="1" applyBorder="1" applyAlignment="1">
      <alignment horizontal="left" vertical="top" wrapText="1"/>
      <protection/>
    </xf>
    <xf numFmtId="0" fontId="7" fillId="10" borderId="1" xfId="21" applyFont="1" applyFill="1" applyBorder="1" applyAlignment="1">
      <alignment horizontal="left" vertical="center" wrapText="1"/>
      <protection/>
    </xf>
    <xf numFmtId="49" fontId="3" fillId="9" borderId="6" xfId="21" applyNumberFormat="1" applyFont="1" applyFill="1" applyBorder="1" applyAlignment="1">
      <alignment horizontal="center" vertical="center" wrapText="1"/>
      <protection/>
    </xf>
    <xf numFmtId="49" fontId="3" fillId="9" borderId="5" xfId="21" applyNumberFormat="1" applyFont="1" applyFill="1" applyBorder="1" applyAlignment="1">
      <alignment horizontal="center" vertical="center" wrapText="1"/>
      <protection/>
    </xf>
    <xf numFmtId="49" fontId="9" fillId="9" borderId="6" xfId="21" applyNumberFormat="1" applyFont="1" applyFill="1" applyBorder="1" applyAlignment="1">
      <alignment horizontal="center" vertical="center" wrapText="1"/>
      <protection/>
    </xf>
    <xf numFmtId="49" fontId="9" fillId="9" borderId="5" xfId="21" applyNumberFormat="1" applyFont="1" applyFill="1" applyBorder="1" applyAlignment="1">
      <alignment horizontal="center" vertical="center" wrapText="1"/>
      <protection/>
    </xf>
    <xf numFmtId="1" fontId="17" fillId="10" borderId="2" xfId="21" applyNumberFormat="1" applyFont="1" applyFill="1" applyBorder="1" applyAlignment="1" applyProtection="1">
      <alignment horizontal="right" vertical="center" wrapText="1"/>
      <protection/>
    </xf>
    <xf numFmtId="0" fontId="9" fillId="9" borderId="1" xfId="2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9" fillId="9" borderId="3" xfId="21" applyFont="1" applyFill="1" applyBorder="1" applyAlignment="1">
      <alignment horizontal="center" vertical="center" wrapText="1"/>
      <protection/>
    </xf>
    <xf numFmtId="0" fontId="9" fillId="9" borderId="4"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10" fillId="15" borderId="2" xfId="21" applyFont="1" applyFill="1" applyBorder="1" applyAlignment="1">
      <alignment horizontal="center" vertical="center" wrapText="1"/>
      <protection/>
    </xf>
    <xf numFmtId="0" fontId="10" fillId="15" borderId="3" xfId="21" applyFont="1" applyFill="1" applyBorder="1" applyAlignment="1">
      <alignment horizontal="center" vertical="center" wrapText="1"/>
      <protection/>
    </xf>
    <xf numFmtId="0" fontId="10" fillId="15" borderId="4" xfId="21" applyFont="1" applyFill="1" applyBorder="1" applyAlignment="1">
      <alignment horizontal="center" vertical="center" wrapText="1"/>
      <protection/>
    </xf>
    <xf numFmtId="0" fontId="3" fillId="17" borderId="2" xfId="21" applyFont="1" applyFill="1" applyBorder="1" applyAlignment="1">
      <alignment horizontal="center" vertical="center" wrapText="1"/>
      <protection/>
    </xf>
    <xf numFmtId="0" fontId="3" fillId="17" borderId="3" xfId="21" applyFont="1" applyFill="1" applyBorder="1" applyAlignment="1">
      <alignment horizontal="center" vertical="center" wrapText="1"/>
      <protection/>
    </xf>
    <xf numFmtId="0" fontId="3" fillId="17" borderId="4" xfId="2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Explanatory Text" xfId="20"/>
    <cellStyle name="Explanatory Text 2" xfId="21"/>
    <cellStyle name="Normal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Sheet1!$B$1</c:f>
              <c:strCache>
                <c:ptCount val="1"/>
                <c:pt idx="0">
                  <c:v>No. of indicators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Sheet1!$B$2:$B$4</c:f>
              <c:numCache/>
            </c:numRef>
          </c:val>
          <c:shape val="cylinder"/>
        </c:ser>
        <c:ser>
          <c:idx val="1"/>
          <c:order val="1"/>
          <c:tx>
            <c:strRef>
              <c:f>Sheet1!$C$1</c:f>
              <c:strCache>
                <c:ptCount val="1"/>
                <c:pt idx="0">
                  <c:v>2018 expected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Sheet1!$C$2:$C$4</c:f>
              <c:numCache/>
            </c:numRef>
          </c:val>
          <c:shape val="cylinder"/>
        </c:ser>
        <c:ser>
          <c:idx val="2"/>
          <c:order val="2"/>
          <c:tx>
            <c:strRef>
              <c:f>Sheet1!$D$1</c:f>
              <c:strCache>
                <c:ptCount val="1"/>
                <c:pt idx="0">
                  <c:v>Data results got so far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Sheet1!$D$2:$D$4</c:f>
              <c:numCache/>
            </c:numRef>
          </c:val>
          <c:shape val="cylinder"/>
        </c:ser>
        <c:shape val="cylinder"/>
        <c:axId val="58951351"/>
        <c:axId val="60800112"/>
      </c:bar3DChart>
      <c:catAx>
        <c:axId val="58951351"/>
        <c:scaling>
          <c:orientation val="minMax"/>
        </c:scaling>
        <c:axPos val="b"/>
        <c:delete val="0"/>
        <c:numFmt formatCode="General" sourceLinked="0"/>
        <c:majorTickMark val="none"/>
        <c:minorTickMark val="none"/>
        <c:tickLblPos val="nextTo"/>
        <c:crossAx val="60800112"/>
        <c:crosses val="autoZero"/>
        <c:auto val="1"/>
        <c:lblOffset val="100"/>
        <c:noMultiLvlLbl val="0"/>
      </c:catAx>
      <c:valAx>
        <c:axId val="60800112"/>
        <c:scaling>
          <c:orientation val="minMax"/>
        </c:scaling>
        <c:axPos val="l"/>
        <c:delete val="0"/>
        <c:numFmt formatCode="General" sourceLinked="1"/>
        <c:majorTickMark val="none"/>
        <c:minorTickMark val="none"/>
        <c:tickLblPos val="nextTo"/>
        <c:crossAx val="58951351"/>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txPr>
    <a:bodyPr vert="horz" rot="0"/>
    <a:lstStyle/>
    <a:p>
      <a:pPr>
        <a:defRPr lang="en-US" cap="none" sz="110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66675</xdr:rowOff>
    </xdr:from>
    <xdr:to>
      <xdr:col>18</xdr:col>
      <xdr:colOff>9525</xdr:colOff>
      <xdr:row>18</xdr:row>
      <xdr:rowOff>28575</xdr:rowOff>
    </xdr:to>
    <xdr:graphicFrame macro="">
      <xdr:nvGraphicFramePr>
        <xdr:cNvPr id="2" name="Chart 1"/>
        <xdr:cNvGraphicFramePr/>
      </xdr:nvGraphicFramePr>
      <xdr:xfrm>
        <a:off x="4981575" y="66675"/>
        <a:ext cx="636270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D26"/>
  <sheetViews>
    <sheetView workbookViewId="0" topLeftCell="B1">
      <selection activeCell="Y1" sqref="Y1:Y1048576"/>
    </sheetView>
  </sheetViews>
  <sheetFormatPr defaultColWidth="9.140625" defaultRowHeight="15"/>
  <cols>
    <col min="1" max="1" width="12.8515625" style="0" customWidth="1"/>
    <col min="2" max="2" width="18.57421875" style="0" customWidth="1"/>
    <col min="3" max="11" width="9.140625" style="0" hidden="1" customWidth="1"/>
    <col min="13" max="13" width="9.140625" style="0" hidden="1" customWidth="1"/>
    <col min="14" max="14" width="7.00390625" style="0" hidden="1" customWidth="1"/>
    <col min="15" max="15" width="8.421875" style="0" hidden="1" customWidth="1"/>
    <col min="16" max="16" width="7.00390625" style="0" hidden="1" customWidth="1"/>
    <col min="17" max="17" width="7.57421875" style="0" hidden="1" customWidth="1"/>
    <col min="18" max="25" width="13.28125" style="0" customWidth="1"/>
    <col min="26" max="26" width="12.421875" style="0" customWidth="1"/>
    <col min="27" max="27" width="12.28125" style="0" hidden="1" customWidth="1"/>
    <col min="30" max="30" width="9.140625" style="0" hidden="1" customWidth="1"/>
    <col min="31" max="31" width="10.7109375" style="0" customWidth="1"/>
    <col min="32" max="32" width="9.140625" style="0" hidden="1" customWidth="1"/>
  </cols>
  <sheetData>
    <row r="1" spans="1:1031" s="27" customFormat="1" ht="36">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102"/>
      <c r="Z1" s="5" t="s">
        <v>8</v>
      </c>
      <c r="AA1" s="1" t="s">
        <v>9</v>
      </c>
      <c r="AB1" s="1" t="s">
        <v>10</v>
      </c>
      <c r="AC1" s="1" t="s">
        <v>11</v>
      </c>
      <c r="AD1" s="1" t="s">
        <v>12</v>
      </c>
      <c r="AE1" s="1" t="s">
        <v>13</v>
      </c>
      <c r="AF1" s="55" t="s">
        <v>14</v>
      </c>
      <c r="AMQ1" s="28"/>
    </row>
    <row r="2" spans="1:1031" s="27" customFormat="1" ht="15.7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29"/>
      <c r="Z2" s="5"/>
      <c r="AA2" s="1"/>
      <c r="AB2" s="1"/>
      <c r="AC2" s="1"/>
      <c r="AD2" s="1"/>
      <c r="AE2" s="1"/>
      <c r="AF2" s="55"/>
      <c r="AMQ2" s="28"/>
    </row>
    <row r="3" spans="1:1043" s="28" customFormat="1" ht="15">
      <c r="A3" s="8" t="s">
        <v>21</v>
      </c>
      <c r="B3" s="9"/>
      <c r="C3" s="9"/>
      <c r="D3" s="10"/>
      <c r="E3" s="10"/>
      <c r="F3" s="10"/>
      <c r="G3" s="10"/>
      <c r="H3" s="10"/>
      <c r="I3" s="10"/>
      <c r="J3" s="10"/>
      <c r="K3" s="10"/>
      <c r="L3" s="10"/>
      <c r="M3" s="10"/>
      <c r="N3" s="10"/>
      <c r="O3" s="10"/>
      <c r="P3" s="10"/>
      <c r="Q3" s="10"/>
      <c r="R3" s="11"/>
      <c r="S3" s="11"/>
      <c r="T3" s="11"/>
      <c r="U3" s="11"/>
      <c r="V3" s="11"/>
      <c r="W3" s="11"/>
      <c r="X3" s="11"/>
      <c r="Y3" s="11"/>
      <c r="Z3" s="10"/>
      <c r="AA3" s="10"/>
      <c r="AB3" s="10"/>
      <c r="AC3" s="10"/>
      <c r="AD3" s="10"/>
      <c r="AE3" s="12"/>
      <c r="AF3" s="12"/>
      <c r="AMQ3"/>
      <c r="AMR3"/>
      <c r="AMS3"/>
      <c r="AMT3"/>
      <c r="AMU3"/>
      <c r="AMV3"/>
      <c r="AMW3"/>
      <c r="AMX3"/>
      <c r="AMY3"/>
      <c r="AMZ3"/>
      <c r="ANA3"/>
      <c r="ANB3"/>
      <c r="ANC3"/>
    </row>
    <row r="4" spans="1:1043" s="28" customFormat="1" ht="72" customHeight="1" hidden="1">
      <c r="A4" s="13" t="s">
        <v>22</v>
      </c>
      <c r="B4" s="14" t="s">
        <v>23</v>
      </c>
      <c r="C4" s="267" t="s">
        <v>24</v>
      </c>
      <c r="D4" s="267"/>
      <c r="E4" s="267"/>
      <c r="F4" s="267"/>
      <c r="G4" s="15"/>
      <c r="H4" s="15"/>
      <c r="I4" s="15"/>
      <c r="J4" s="15"/>
      <c r="K4" s="15"/>
      <c r="L4" s="15"/>
      <c r="M4" s="15"/>
      <c r="N4" s="15"/>
      <c r="O4" s="15"/>
      <c r="P4" s="15"/>
      <c r="Q4" s="15"/>
      <c r="R4" s="16" t="s">
        <v>25</v>
      </c>
      <c r="S4" s="16"/>
      <c r="T4" s="16"/>
      <c r="U4" s="16"/>
      <c r="V4" s="16"/>
      <c r="W4" s="16"/>
      <c r="X4" s="16"/>
      <c r="Y4" s="16"/>
      <c r="Z4" s="15" t="s">
        <v>26</v>
      </c>
      <c r="AA4" s="15" t="s">
        <v>27</v>
      </c>
      <c r="AB4" s="15" t="s">
        <v>28</v>
      </c>
      <c r="AC4" s="15" t="s">
        <v>29</v>
      </c>
      <c r="AD4" s="15" t="s">
        <v>30</v>
      </c>
      <c r="AE4" s="17"/>
      <c r="AF4" s="17"/>
      <c r="AMQ4"/>
      <c r="AMR4"/>
      <c r="AMS4"/>
      <c r="AMT4"/>
      <c r="AMU4"/>
      <c r="AMV4"/>
      <c r="AMW4"/>
      <c r="AMX4"/>
      <c r="AMY4"/>
      <c r="AMZ4"/>
      <c r="ANA4"/>
      <c r="ANB4"/>
      <c r="ANC4"/>
    </row>
    <row r="5" spans="1:1043" s="28" customFormat="1" ht="36" hidden="1">
      <c r="A5" s="13" t="s">
        <v>22</v>
      </c>
      <c r="B5" s="14" t="s">
        <v>31</v>
      </c>
      <c r="C5" s="18">
        <v>0</v>
      </c>
      <c r="D5" s="18">
        <v>0</v>
      </c>
      <c r="E5" s="18">
        <v>0</v>
      </c>
      <c r="F5" s="18">
        <v>0</v>
      </c>
      <c r="G5" s="18"/>
      <c r="H5" s="18"/>
      <c r="I5" s="18"/>
      <c r="J5" s="18"/>
      <c r="K5" s="18"/>
      <c r="L5" s="56">
        <v>0.28</v>
      </c>
      <c r="M5" s="19">
        <v>0.467</v>
      </c>
      <c r="N5" s="19">
        <v>0.257</v>
      </c>
      <c r="O5" s="19">
        <v>0.5</v>
      </c>
      <c r="P5" s="19">
        <v>0.483</v>
      </c>
      <c r="Q5" s="19">
        <v>0.484</v>
      </c>
      <c r="R5" s="20">
        <v>0.76</v>
      </c>
      <c r="S5" s="20"/>
      <c r="T5" s="20"/>
      <c r="U5" s="20"/>
      <c r="V5" s="20"/>
      <c r="W5" s="20"/>
      <c r="X5" s="20"/>
      <c r="Y5" s="20"/>
      <c r="Z5" s="59">
        <v>1</v>
      </c>
      <c r="AA5" s="15" t="s">
        <v>32</v>
      </c>
      <c r="AB5" s="15" t="s">
        <v>28</v>
      </c>
      <c r="AC5" s="15" t="s">
        <v>29</v>
      </c>
      <c r="AD5" s="15" t="s">
        <v>30</v>
      </c>
      <c r="AE5" s="17"/>
      <c r="AF5" s="17"/>
      <c r="AMQ5"/>
      <c r="AMR5"/>
      <c r="AMS5"/>
      <c r="AMT5"/>
      <c r="AMU5"/>
      <c r="AMV5"/>
      <c r="AMW5"/>
      <c r="AMX5"/>
      <c r="AMY5"/>
      <c r="AMZ5"/>
      <c r="ANA5"/>
      <c r="ANB5"/>
      <c r="ANC5"/>
    </row>
    <row r="6" spans="1:1043" s="28" customFormat="1" ht="45" customHeight="1">
      <c r="A6" s="13" t="s">
        <v>22</v>
      </c>
      <c r="B6" s="14" t="s">
        <v>33</v>
      </c>
      <c r="C6" s="267" t="s">
        <v>34</v>
      </c>
      <c r="D6" s="267"/>
      <c r="E6" s="267"/>
      <c r="F6" s="267"/>
      <c r="G6" s="15"/>
      <c r="H6" s="15"/>
      <c r="I6" s="15"/>
      <c r="J6" s="15"/>
      <c r="K6" s="15"/>
      <c r="L6" s="57" t="s">
        <v>35</v>
      </c>
      <c r="M6" s="76">
        <v>0</v>
      </c>
      <c r="N6" s="76">
        <v>0.29</v>
      </c>
      <c r="O6" s="76">
        <v>0</v>
      </c>
      <c r="P6" s="76">
        <v>0.85</v>
      </c>
      <c r="Q6" s="76">
        <v>0.3</v>
      </c>
      <c r="R6" s="75">
        <f>AVERAGE(M6:Q6)</f>
        <v>0.288</v>
      </c>
      <c r="S6" s="75"/>
      <c r="T6" s="75"/>
      <c r="U6" s="75"/>
      <c r="V6" s="75"/>
      <c r="W6" s="75"/>
      <c r="X6" s="75"/>
      <c r="Y6" s="75"/>
      <c r="Z6" s="59">
        <v>0.8</v>
      </c>
      <c r="AA6" s="15" t="s">
        <v>36</v>
      </c>
      <c r="AB6" s="15" t="s">
        <v>28</v>
      </c>
      <c r="AC6" s="15" t="s">
        <v>29</v>
      </c>
      <c r="AD6" s="15" t="s">
        <v>30</v>
      </c>
      <c r="AE6" s="17"/>
      <c r="AF6" s="17"/>
      <c r="AMQ6"/>
      <c r="AMR6"/>
      <c r="AMS6"/>
      <c r="AMT6"/>
      <c r="AMU6"/>
      <c r="AMV6"/>
      <c r="AMW6"/>
      <c r="AMX6"/>
      <c r="AMY6"/>
      <c r="AMZ6"/>
      <c r="ANA6"/>
      <c r="ANB6"/>
      <c r="ANC6"/>
    </row>
    <row r="7" spans="1:1043" s="28" customFormat="1" ht="48.75" customHeight="1">
      <c r="A7" s="13" t="s">
        <v>37</v>
      </c>
      <c r="B7" s="14" t="s">
        <v>38</v>
      </c>
      <c r="C7" s="267" t="s">
        <v>39</v>
      </c>
      <c r="D7" s="267" t="s">
        <v>40</v>
      </c>
      <c r="E7" s="267" t="s">
        <v>40</v>
      </c>
      <c r="F7" s="267" t="s">
        <v>40</v>
      </c>
      <c r="G7" s="15"/>
      <c r="H7" s="15"/>
      <c r="I7" s="15"/>
      <c r="J7" s="15"/>
      <c r="K7" s="15"/>
      <c r="L7" s="57" t="s">
        <v>39</v>
      </c>
      <c r="M7" s="15"/>
      <c r="N7" s="15"/>
      <c r="O7" s="15"/>
      <c r="P7" s="15"/>
      <c r="Q7" s="15"/>
      <c r="R7" s="16" t="s">
        <v>212</v>
      </c>
      <c r="S7" s="16"/>
      <c r="T7" s="16"/>
      <c r="U7" s="16"/>
      <c r="V7" s="16"/>
      <c r="W7" s="16"/>
      <c r="X7" s="16"/>
      <c r="Y7" s="16"/>
      <c r="Z7" s="60" t="s">
        <v>40</v>
      </c>
      <c r="AA7" s="15" t="s">
        <v>41</v>
      </c>
      <c r="AB7" s="15" t="s">
        <v>28</v>
      </c>
      <c r="AC7" s="15" t="s">
        <v>42</v>
      </c>
      <c r="AD7" s="15" t="s">
        <v>30</v>
      </c>
      <c r="AE7" s="17"/>
      <c r="AF7" s="17"/>
      <c r="AMQ7"/>
      <c r="AMR7"/>
      <c r="AMS7"/>
      <c r="AMT7"/>
      <c r="AMU7"/>
      <c r="AMV7"/>
      <c r="AMW7"/>
      <c r="AMX7"/>
      <c r="AMY7"/>
      <c r="AMZ7"/>
      <c r="ANA7"/>
      <c r="ANB7"/>
      <c r="ANC7"/>
    </row>
    <row r="8" spans="1:1043" s="28" customFormat="1" ht="60" customHeight="1">
      <c r="A8" s="13" t="s">
        <v>43</v>
      </c>
      <c r="B8" s="14" t="s">
        <v>44</v>
      </c>
      <c r="C8" s="267" t="s">
        <v>45</v>
      </c>
      <c r="D8" s="267">
        <v>0</v>
      </c>
      <c r="E8" s="267">
        <v>0</v>
      </c>
      <c r="F8" s="267"/>
      <c r="G8" s="15"/>
      <c r="H8" s="15"/>
      <c r="I8" s="15"/>
      <c r="J8" s="15"/>
      <c r="K8" s="15"/>
      <c r="L8" s="57" t="s">
        <v>45</v>
      </c>
      <c r="M8" s="15"/>
      <c r="N8" s="15"/>
      <c r="O8" s="15"/>
      <c r="P8" s="15"/>
      <c r="Q8" s="15"/>
      <c r="R8" s="44" t="s">
        <v>45</v>
      </c>
      <c r="S8" s="44"/>
      <c r="T8" s="44"/>
      <c r="U8" s="44"/>
      <c r="V8" s="44"/>
      <c r="W8" s="44"/>
      <c r="X8" s="44"/>
      <c r="Y8" s="44"/>
      <c r="Z8" s="60">
        <v>4</v>
      </c>
      <c r="AA8" s="15" t="s">
        <v>41</v>
      </c>
      <c r="AB8" s="15" t="s">
        <v>28</v>
      </c>
      <c r="AC8" s="15" t="s">
        <v>29</v>
      </c>
      <c r="AD8" s="15" t="s">
        <v>30</v>
      </c>
      <c r="AE8" s="17"/>
      <c r="AF8" s="17"/>
      <c r="AMQ8"/>
      <c r="AMR8"/>
      <c r="AMS8"/>
      <c r="AMT8"/>
      <c r="AMU8"/>
      <c r="AMV8"/>
      <c r="AMW8"/>
      <c r="AMX8"/>
      <c r="AMY8"/>
      <c r="AMZ8"/>
      <c r="ANA8"/>
      <c r="ANB8"/>
      <c r="ANC8"/>
    </row>
    <row r="9" spans="1:1043" s="28" customFormat="1" ht="71.25" customHeight="1">
      <c r="A9" s="13" t="s">
        <v>43</v>
      </c>
      <c r="B9" s="14" t="s">
        <v>46</v>
      </c>
      <c r="C9" s="267" t="s">
        <v>45</v>
      </c>
      <c r="D9" s="267">
        <v>0</v>
      </c>
      <c r="E9" s="267">
        <v>0</v>
      </c>
      <c r="F9" s="267"/>
      <c r="G9" s="15"/>
      <c r="H9" s="15"/>
      <c r="I9" s="15"/>
      <c r="J9" s="15"/>
      <c r="K9" s="15"/>
      <c r="L9" s="57"/>
      <c r="M9" s="44">
        <v>1</v>
      </c>
      <c r="N9" s="44">
        <v>1</v>
      </c>
      <c r="O9" s="44">
        <v>1</v>
      </c>
      <c r="P9" s="44">
        <v>1</v>
      </c>
      <c r="Q9" s="44">
        <v>1</v>
      </c>
      <c r="R9" s="44">
        <v>5</v>
      </c>
      <c r="S9" s="44"/>
      <c r="T9" s="44"/>
      <c r="U9" s="44"/>
      <c r="V9" s="44"/>
      <c r="W9" s="44"/>
      <c r="X9" s="44"/>
      <c r="Y9" s="44"/>
      <c r="Z9" s="60">
        <v>5</v>
      </c>
      <c r="AA9" s="15" t="s">
        <v>41</v>
      </c>
      <c r="AB9" s="15" t="s">
        <v>28</v>
      </c>
      <c r="AC9" s="15" t="s">
        <v>29</v>
      </c>
      <c r="AD9" s="15" t="s">
        <v>30</v>
      </c>
      <c r="AE9" s="17" t="s">
        <v>198</v>
      </c>
      <c r="AF9" s="17"/>
      <c r="AMQ9"/>
      <c r="AMR9"/>
      <c r="AMS9"/>
      <c r="AMT9"/>
      <c r="AMU9"/>
      <c r="AMV9"/>
      <c r="AMW9"/>
      <c r="AMX9"/>
      <c r="AMY9"/>
      <c r="AMZ9"/>
      <c r="ANA9"/>
      <c r="ANB9"/>
      <c r="ANC9"/>
    </row>
    <row r="10" spans="1:1043" s="28" customFormat="1" ht="72">
      <c r="A10" s="13" t="s">
        <v>47</v>
      </c>
      <c r="B10" s="14" t="s">
        <v>48</v>
      </c>
      <c r="C10" s="15" t="s">
        <v>49</v>
      </c>
      <c r="D10" s="15" t="s">
        <v>49</v>
      </c>
      <c r="E10" s="15" t="s">
        <v>49</v>
      </c>
      <c r="F10" s="15" t="s">
        <v>49</v>
      </c>
      <c r="G10" s="15"/>
      <c r="H10" s="15"/>
      <c r="I10" s="15"/>
      <c r="J10" s="15"/>
      <c r="K10" s="15"/>
      <c r="L10" s="57" t="s">
        <v>50</v>
      </c>
      <c r="M10" s="15"/>
      <c r="N10" s="15"/>
      <c r="O10" s="15"/>
      <c r="P10" s="15"/>
      <c r="Q10" s="15"/>
      <c r="R10" s="20">
        <v>0.695</v>
      </c>
      <c r="S10" s="16"/>
      <c r="T10" s="16"/>
      <c r="U10" s="16"/>
      <c r="V10" s="16"/>
      <c r="W10" s="16"/>
      <c r="X10" s="16"/>
      <c r="Y10" s="16"/>
      <c r="Z10" s="59">
        <v>0.9</v>
      </c>
      <c r="AA10" s="15" t="s">
        <v>41</v>
      </c>
      <c r="AB10" s="15" t="s">
        <v>28</v>
      </c>
      <c r="AC10" s="15" t="s">
        <v>42</v>
      </c>
      <c r="AD10" s="15" t="s">
        <v>30</v>
      </c>
      <c r="AE10" s="17"/>
      <c r="AF10" s="17"/>
      <c r="AMQ10"/>
      <c r="AMR10"/>
      <c r="AMS10"/>
      <c r="AMT10"/>
      <c r="AMU10"/>
      <c r="AMV10"/>
      <c r="AMW10"/>
      <c r="AMX10"/>
      <c r="AMY10"/>
      <c r="AMZ10"/>
      <c r="ANA10"/>
      <c r="ANB10"/>
      <c r="ANC10"/>
    </row>
    <row r="11" spans="1:1043" s="28" customFormat="1" ht="36">
      <c r="A11" s="13" t="s">
        <v>51</v>
      </c>
      <c r="B11" s="14" t="s">
        <v>52</v>
      </c>
      <c r="C11" s="15" t="s">
        <v>53</v>
      </c>
      <c r="D11" s="15" t="s">
        <v>53</v>
      </c>
      <c r="E11" s="15" t="s">
        <v>53</v>
      </c>
      <c r="F11" s="15" t="s">
        <v>53</v>
      </c>
      <c r="G11" s="15"/>
      <c r="H11" s="15"/>
      <c r="I11" s="15"/>
      <c r="J11" s="15"/>
      <c r="K11" s="15"/>
      <c r="L11" s="57" t="s">
        <v>35</v>
      </c>
      <c r="M11" s="77">
        <f>65/100</f>
        <v>0.65</v>
      </c>
      <c r="N11" s="77">
        <f>66/100</f>
        <v>0.66</v>
      </c>
      <c r="O11" s="77">
        <f>69/100</f>
        <v>0.69</v>
      </c>
      <c r="P11" s="77">
        <f>60/100</f>
        <v>0.6</v>
      </c>
      <c r="Q11" s="77">
        <f>67/100</f>
        <v>0.67</v>
      </c>
      <c r="R11" s="74">
        <f>AVERAGE(M11:Q11)</f>
        <v>0.654</v>
      </c>
      <c r="S11" s="74"/>
      <c r="T11" s="74"/>
      <c r="U11" s="74"/>
      <c r="V11" s="74"/>
      <c r="W11" s="74"/>
      <c r="X11" s="74"/>
      <c r="Y11" s="74"/>
      <c r="Z11" s="59">
        <v>0.9</v>
      </c>
      <c r="AA11" s="15" t="s">
        <v>54</v>
      </c>
      <c r="AB11" s="15" t="s">
        <v>28</v>
      </c>
      <c r="AC11" s="15" t="s">
        <v>55</v>
      </c>
      <c r="AD11" s="15" t="s">
        <v>30</v>
      </c>
      <c r="AE11" s="17"/>
      <c r="AF11" s="17"/>
      <c r="AMQ11"/>
      <c r="AMR11"/>
      <c r="AMS11"/>
      <c r="AMT11"/>
      <c r="AMU11"/>
      <c r="AMV11"/>
      <c r="AMW11"/>
      <c r="AMX11"/>
      <c r="AMY11"/>
      <c r="AMZ11"/>
      <c r="ANA11"/>
      <c r="ANB11"/>
      <c r="ANC11"/>
    </row>
    <row r="12" spans="1:1043" s="28" customFormat="1" ht="60">
      <c r="A12" s="13" t="s">
        <v>51</v>
      </c>
      <c r="B12" s="14" t="s">
        <v>56</v>
      </c>
      <c r="C12" s="15" t="s">
        <v>53</v>
      </c>
      <c r="D12" s="15" t="s">
        <v>53</v>
      </c>
      <c r="E12" s="15" t="s">
        <v>53</v>
      </c>
      <c r="F12" s="15" t="s">
        <v>53</v>
      </c>
      <c r="G12" s="15"/>
      <c r="H12" s="15"/>
      <c r="I12" s="15"/>
      <c r="J12" s="15"/>
      <c r="K12" s="15"/>
      <c r="L12" s="57" t="s">
        <v>57</v>
      </c>
      <c r="M12" s="77">
        <f>1/100</f>
        <v>0.01</v>
      </c>
      <c r="N12" s="77">
        <f>1/100</f>
        <v>0.01</v>
      </c>
      <c r="O12" s="77">
        <f>11/100</f>
        <v>0.11</v>
      </c>
      <c r="P12" s="77">
        <f>1/100</f>
        <v>0.01</v>
      </c>
      <c r="Q12" s="77">
        <f>0/100</f>
        <v>0</v>
      </c>
      <c r="R12" s="74">
        <f>AVERAGE(M12:Q12)</f>
        <v>0.028000000000000004</v>
      </c>
      <c r="S12" s="74"/>
      <c r="T12" s="74"/>
      <c r="U12" s="74"/>
      <c r="V12" s="74"/>
      <c r="W12" s="74"/>
      <c r="X12" s="74"/>
      <c r="Y12" s="74"/>
      <c r="Z12" s="60" t="s">
        <v>58</v>
      </c>
      <c r="AA12" s="15" t="s">
        <v>54</v>
      </c>
      <c r="AB12" s="15" t="s">
        <v>28</v>
      </c>
      <c r="AC12" s="15" t="s">
        <v>55</v>
      </c>
      <c r="AD12" s="15" t="s">
        <v>30</v>
      </c>
      <c r="AE12" s="17"/>
      <c r="AF12" s="17"/>
      <c r="AMQ12"/>
      <c r="AMR12"/>
      <c r="AMS12"/>
      <c r="AMT12"/>
      <c r="AMU12"/>
      <c r="AMV12"/>
      <c r="AMW12"/>
      <c r="AMX12"/>
      <c r="AMY12"/>
      <c r="AMZ12"/>
      <c r="ANA12"/>
      <c r="ANB12"/>
      <c r="ANC12"/>
    </row>
    <row r="13" spans="1:1043" s="28" customFormat="1" ht="70.5" customHeight="1">
      <c r="A13" s="13" t="s">
        <v>59</v>
      </c>
      <c r="B13" s="14" t="s">
        <v>60</v>
      </c>
      <c r="C13" s="267" t="s">
        <v>61</v>
      </c>
      <c r="D13" s="267">
        <v>0</v>
      </c>
      <c r="E13" s="267">
        <v>0</v>
      </c>
      <c r="F13" s="267">
        <v>0</v>
      </c>
      <c r="G13" s="15"/>
      <c r="H13" s="15"/>
      <c r="I13" s="15"/>
      <c r="J13" s="15"/>
      <c r="K13" s="15"/>
      <c r="L13" s="57">
        <v>5</v>
      </c>
      <c r="M13" s="44">
        <v>1</v>
      </c>
      <c r="N13" s="44">
        <v>1</v>
      </c>
      <c r="O13" s="44">
        <v>1</v>
      </c>
      <c r="P13" s="44">
        <v>1</v>
      </c>
      <c r="Q13" s="44">
        <v>1</v>
      </c>
      <c r="R13" s="44">
        <v>5</v>
      </c>
      <c r="S13" s="44"/>
      <c r="T13" s="44"/>
      <c r="U13" s="44"/>
      <c r="V13" s="44"/>
      <c r="W13" s="44"/>
      <c r="X13" s="44"/>
      <c r="Y13" s="44"/>
      <c r="Z13" s="60">
        <v>5</v>
      </c>
      <c r="AA13" s="15" t="s">
        <v>62</v>
      </c>
      <c r="AB13" s="15" t="s">
        <v>63</v>
      </c>
      <c r="AC13" s="15" t="s">
        <v>64</v>
      </c>
      <c r="AD13" s="15" t="s">
        <v>30</v>
      </c>
      <c r="AE13" s="17" t="s">
        <v>206</v>
      </c>
      <c r="AF13" s="17"/>
      <c r="AMQ13"/>
      <c r="AMR13"/>
      <c r="AMS13"/>
      <c r="AMT13"/>
      <c r="AMU13"/>
      <c r="AMV13"/>
      <c r="AMW13"/>
      <c r="AMX13"/>
      <c r="AMY13"/>
      <c r="AMZ13"/>
      <c r="ANA13"/>
      <c r="ANB13"/>
      <c r="ANC13"/>
    </row>
    <row r="14" spans="1:1044" ht="15">
      <c r="A14" s="8" t="s">
        <v>65</v>
      </c>
      <c r="B14" s="9"/>
      <c r="C14" s="10"/>
      <c r="D14" s="10"/>
      <c r="E14" s="10"/>
      <c r="F14" s="10"/>
      <c r="G14" s="10"/>
      <c r="H14" s="10"/>
      <c r="I14" s="10"/>
      <c r="J14" s="10"/>
      <c r="K14" s="10"/>
      <c r="L14" s="10"/>
      <c r="M14" s="10"/>
      <c r="N14" s="10"/>
      <c r="O14" s="10"/>
      <c r="P14" s="10"/>
      <c r="Q14" s="10"/>
      <c r="R14" s="11"/>
      <c r="S14" s="11"/>
      <c r="T14" s="11"/>
      <c r="U14" s="11"/>
      <c r="V14" s="11"/>
      <c r="W14" s="11"/>
      <c r="X14" s="11"/>
      <c r="Y14" s="11"/>
      <c r="Z14" s="10"/>
      <c r="AA14" s="10"/>
      <c r="AB14" s="10"/>
      <c r="AC14" s="10"/>
      <c r="AD14" s="10"/>
      <c r="AE14" s="12"/>
      <c r="AF14" s="12"/>
      <c r="AND14" s="28"/>
    </row>
    <row r="15" spans="1:1044" ht="46.5" customHeight="1" hidden="1">
      <c r="A15" s="13" t="s">
        <v>22</v>
      </c>
      <c r="B15" s="21" t="s">
        <v>66</v>
      </c>
      <c r="C15" s="265" t="s">
        <v>67</v>
      </c>
      <c r="D15" s="265"/>
      <c r="E15" s="265"/>
      <c r="F15" s="265"/>
      <c r="G15" s="22"/>
      <c r="H15" s="22"/>
      <c r="I15" s="22"/>
      <c r="J15" s="22"/>
      <c r="K15" s="22"/>
      <c r="L15" s="22" t="s">
        <v>68</v>
      </c>
      <c r="M15" s="22"/>
      <c r="N15" s="22"/>
      <c r="O15" s="22"/>
      <c r="P15" s="22"/>
      <c r="Q15" s="22"/>
      <c r="R15" s="16" t="s">
        <v>25</v>
      </c>
      <c r="S15" s="16"/>
      <c r="T15" s="16"/>
      <c r="U15" s="16"/>
      <c r="V15" s="16"/>
      <c r="W15" s="16"/>
      <c r="X15" s="16"/>
      <c r="Y15" s="16"/>
      <c r="Z15" s="23" t="s">
        <v>69</v>
      </c>
      <c r="AA15" s="15" t="s">
        <v>70</v>
      </c>
      <c r="AB15" s="15" t="s">
        <v>28</v>
      </c>
      <c r="AC15" s="15" t="s">
        <v>29</v>
      </c>
      <c r="AD15" s="15" t="s">
        <v>30</v>
      </c>
      <c r="AE15" s="17"/>
      <c r="AF15" s="17"/>
      <c r="AND15" s="28"/>
    </row>
    <row r="16" spans="1:1043" s="28" customFormat="1" ht="72">
      <c r="A16" s="13" t="s">
        <v>22</v>
      </c>
      <c r="B16" s="14" t="s">
        <v>71</v>
      </c>
      <c r="C16" s="266">
        <v>0</v>
      </c>
      <c r="D16" s="266">
        <v>0</v>
      </c>
      <c r="E16" s="266">
        <v>0</v>
      </c>
      <c r="F16" s="266">
        <v>0</v>
      </c>
      <c r="G16" s="18"/>
      <c r="H16" s="18"/>
      <c r="I16" s="18"/>
      <c r="J16" s="18"/>
      <c r="K16" s="18"/>
      <c r="L16" s="56">
        <v>0.08</v>
      </c>
      <c r="M16" s="18"/>
      <c r="N16" s="18"/>
      <c r="O16" s="18"/>
      <c r="P16" s="18"/>
      <c r="Q16" s="18"/>
      <c r="R16" s="20">
        <v>0.54</v>
      </c>
      <c r="S16" s="20"/>
      <c r="T16" s="20"/>
      <c r="U16" s="20"/>
      <c r="V16" s="20"/>
      <c r="W16" s="20"/>
      <c r="X16" s="20"/>
      <c r="Y16" s="20"/>
      <c r="Z16" s="59">
        <v>1</v>
      </c>
      <c r="AA16" s="15" t="s">
        <v>72</v>
      </c>
      <c r="AB16" s="15" t="s">
        <v>28</v>
      </c>
      <c r="AC16" s="15" t="s">
        <v>29</v>
      </c>
      <c r="AD16" s="15" t="s">
        <v>30</v>
      </c>
      <c r="AE16" s="17" t="s">
        <v>205</v>
      </c>
      <c r="AF16" s="17"/>
      <c r="AMQ16"/>
      <c r="AMR16"/>
      <c r="AMS16"/>
      <c r="AMT16"/>
      <c r="AMU16"/>
      <c r="AMV16"/>
      <c r="AMW16"/>
      <c r="AMX16"/>
      <c r="AMY16"/>
      <c r="AMZ16"/>
      <c r="ANA16"/>
      <c r="ANB16"/>
      <c r="ANC16"/>
    </row>
    <row r="17" spans="1:1044" ht="32.85" customHeight="1">
      <c r="A17" s="13" t="s">
        <v>73</v>
      </c>
      <c r="B17" s="21" t="s">
        <v>74</v>
      </c>
      <c r="C17" s="267" t="s">
        <v>39</v>
      </c>
      <c r="D17" s="267">
        <v>0</v>
      </c>
      <c r="E17" s="267">
        <v>0</v>
      </c>
      <c r="F17" s="267">
        <v>0</v>
      </c>
      <c r="G17" s="15"/>
      <c r="H17" s="15"/>
      <c r="I17" s="15"/>
      <c r="J17" s="15"/>
      <c r="K17" s="15"/>
      <c r="L17" s="57">
        <v>0</v>
      </c>
      <c r="M17" s="15"/>
      <c r="N17" s="15"/>
      <c r="O17" s="15"/>
      <c r="P17" s="15"/>
      <c r="Q17" s="15"/>
      <c r="R17" s="16">
        <v>4</v>
      </c>
      <c r="S17" s="16"/>
      <c r="T17" s="16"/>
      <c r="U17" s="16"/>
      <c r="V17" s="16"/>
      <c r="W17" s="16"/>
      <c r="X17" s="16"/>
      <c r="Y17" s="16"/>
      <c r="Z17" s="61" t="s">
        <v>75</v>
      </c>
      <c r="AA17" s="15" t="s">
        <v>72</v>
      </c>
      <c r="AB17" s="15" t="s">
        <v>28</v>
      </c>
      <c r="AC17" s="15" t="s">
        <v>29</v>
      </c>
      <c r="AD17" s="15" t="s">
        <v>30</v>
      </c>
      <c r="AE17" s="17"/>
      <c r="AF17" s="17"/>
      <c r="AND17" s="28"/>
    </row>
    <row r="18" spans="1:1044" ht="48" hidden="1">
      <c r="A18" s="13" t="s">
        <v>76</v>
      </c>
      <c r="B18" s="14" t="s">
        <v>77</v>
      </c>
      <c r="C18" s="267">
        <v>0</v>
      </c>
      <c r="D18" s="267"/>
      <c r="E18" s="267"/>
      <c r="F18" s="267"/>
      <c r="G18" s="15"/>
      <c r="H18" s="15"/>
      <c r="I18" s="15"/>
      <c r="J18" s="15"/>
      <c r="K18" s="15"/>
      <c r="L18" s="15">
        <v>0</v>
      </c>
      <c r="M18" s="15"/>
      <c r="N18" s="15"/>
      <c r="O18" s="15"/>
      <c r="P18" s="15"/>
      <c r="Q18" s="15"/>
      <c r="R18" s="16"/>
      <c r="S18" s="16"/>
      <c r="T18" s="16"/>
      <c r="U18" s="16"/>
      <c r="V18" s="16"/>
      <c r="W18" s="16"/>
      <c r="X18" s="16"/>
      <c r="Y18" s="16"/>
      <c r="Z18" s="24" t="s">
        <v>78</v>
      </c>
      <c r="AA18" s="15" t="s">
        <v>79</v>
      </c>
      <c r="AB18" s="15" t="s">
        <v>80</v>
      </c>
      <c r="AC18" s="15" t="s">
        <v>29</v>
      </c>
      <c r="AD18" s="15" t="s">
        <v>30</v>
      </c>
      <c r="AE18" s="17"/>
      <c r="AF18" s="17"/>
      <c r="AND18" s="28"/>
    </row>
    <row r="19" spans="1:1044" ht="60" hidden="1">
      <c r="A19" s="13" t="s">
        <v>81</v>
      </c>
      <c r="B19" s="14" t="s">
        <v>82</v>
      </c>
      <c r="C19" s="267">
        <v>0</v>
      </c>
      <c r="D19" s="267"/>
      <c r="E19" s="267"/>
      <c r="F19" s="267"/>
      <c r="G19" s="15"/>
      <c r="H19" s="15"/>
      <c r="I19" s="15"/>
      <c r="J19" s="15"/>
      <c r="K19" s="15"/>
      <c r="L19" s="15">
        <v>0</v>
      </c>
      <c r="M19" s="15"/>
      <c r="N19" s="15"/>
      <c r="O19" s="15"/>
      <c r="P19" s="15"/>
      <c r="Q19" s="15"/>
      <c r="R19" s="16"/>
      <c r="S19" s="16"/>
      <c r="T19" s="16"/>
      <c r="U19" s="16"/>
      <c r="V19" s="16"/>
      <c r="W19" s="16"/>
      <c r="X19" s="16"/>
      <c r="Y19" s="16"/>
      <c r="Z19" s="15">
        <v>2</v>
      </c>
      <c r="AA19" s="15" t="s">
        <v>72</v>
      </c>
      <c r="AB19" s="15" t="s">
        <v>80</v>
      </c>
      <c r="AC19" s="15" t="s">
        <v>29</v>
      </c>
      <c r="AD19" s="15" t="s">
        <v>30</v>
      </c>
      <c r="AE19" s="17"/>
      <c r="AF19" s="17"/>
      <c r="AND19" s="28"/>
    </row>
    <row r="20" spans="1:1044" ht="15">
      <c r="A20" s="8" t="s">
        <v>83</v>
      </c>
      <c r="B20" s="9"/>
      <c r="C20" s="10"/>
      <c r="D20" s="10"/>
      <c r="E20" s="10"/>
      <c r="F20" s="10"/>
      <c r="G20" s="10"/>
      <c r="H20" s="10"/>
      <c r="I20" s="10"/>
      <c r="J20" s="10"/>
      <c r="K20" s="10"/>
      <c r="L20" s="10"/>
      <c r="M20" s="10"/>
      <c r="N20" s="10"/>
      <c r="O20" s="10"/>
      <c r="P20" s="10"/>
      <c r="Q20" s="10"/>
      <c r="R20" s="11"/>
      <c r="S20" s="11"/>
      <c r="T20" s="11"/>
      <c r="U20" s="11"/>
      <c r="V20" s="11"/>
      <c r="W20" s="11"/>
      <c r="X20" s="11"/>
      <c r="Y20" s="11"/>
      <c r="Z20" s="10"/>
      <c r="AA20" s="10"/>
      <c r="AB20" s="10"/>
      <c r="AC20" s="10"/>
      <c r="AD20" s="10"/>
      <c r="AE20" s="12"/>
      <c r="AF20" s="12"/>
      <c r="AND20" s="28"/>
    </row>
    <row r="21" spans="1:1044" ht="48">
      <c r="A21" s="13" t="s">
        <v>84</v>
      </c>
      <c r="B21" s="14" t="s">
        <v>85</v>
      </c>
      <c r="C21" s="267">
        <v>0</v>
      </c>
      <c r="D21" s="267"/>
      <c r="E21" s="267"/>
      <c r="F21" s="267"/>
      <c r="G21" s="15"/>
      <c r="H21" s="15"/>
      <c r="I21" s="15"/>
      <c r="J21" s="15"/>
      <c r="K21" s="15"/>
      <c r="L21" s="57">
        <v>0</v>
      </c>
      <c r="M21" s="15"/>
      <c r="N21" s="15"/>
      <c r="O21" s="15"/>
      <c r="P21" s="15"/>
      <c r="Q21" s="15"/>
      <c r="R21" s="16">
        <v>0</v>
      </c>
      <c r="S21" s="16"/>
      <c r="T21" s="16"/>
      <c r="U21" s="16"/>
      <c r="V21" s="16"/>
      <c r="W21" s="16"/>
      <c r="X21" s="16"/>
      <c r="Y21" s="16"/>
      <c r="Z21" s="60" t="s">
        <v>86</v>
      </c>
      <c r="AA21" s="15" t="s">
        <v>87</v>
      </c>
      <c r="AB21" s="15" t="s">
        <v>28</v>
      </c>
      <c r="AC21" s="15" t="s">
        <v>88</v>
      </c>
      <c r="AD21" s="15" t="s">
        <v>30</v>
      </c>
      <c r="AE21" s="17"/>
      <c r="AF21" s="17"/>
      <c r="AND21" s="28"/>
    </row>
    <row r="22" spans="1:1044" ht="48" customHeight="1" hidden="1">
      <c r="A22" s="13" t="s">
        <v>22</v>
      </c>
      <c r="B22" s="21" t="s">
        <v>89</v>
      </c>
      <c r="C22" s="265" t="s">
        <v>90</v>
      </c>
      <c r="D22" s="265"/>
      <c r="E22" s="265"/>
      <c r="F22" s="265"/>
      <c r="G22" s="22"/>
      <c r="H22" s="22"/>
      <c r="I22" s="22"/>
      <c r="J22" s="22"/>
      <c r="K22" s="22"/>
      <c r="L22" s="58" t="s">
        <v>91</v>
      </c>
      <c r="M22" s="22"/>
      <c r="N22" s="22"/>
      <c r="O22" s="22"/>
      <c r="P22" s="22"/>
      <c r="Q22" s="22"/>
      <c r="R22" s="16" t="s">
        <v>25</v>
      </c>
      <c r="S22" s="16"/>
      <c r="T22" s="16"/>
      <c r="U22" s="16"/>
      <c r="V22" s="16"/>
      <c r="W22" s="16"/>
      <c r="X22" s="16"/>
      <c r="Y22" s="16"/>
      <c r="Z22" s="61" t="s">
        <v>69</v>
      </c>
      <c r="AA22" s="15" t="s">
        <v>87</v>
      </c>
      <c r="AB22" s="15" t="s">
        <v>92</v>
      </c>
      <c r="AC22" s="15" t="s">
        <v>88</v>
      </c>
      <c r="AD22" s="15" t="s">
        <v>30</v>
      </c>
      <c r="AE22" s="17"/>
      <c r="AF22" s="17"/>
      <c r="AND22" s="28"/>
    </row>
    <row r="23" spans="1:1044" ht="74.25" customHeight="1">
      <c r="A23" s="13" t="s">
        <v>22</v>
      </c>
      <c r="B23" s="14" t="s">
        <v>93</v>
      </c>
      <c r="C23" s="266">
        <v>0</v>
      </c>
      <c r="D23" s="266">
        <v>0</v>
      </c>
      <c r="E23" s="266">
        <v>0</v>
      </c>
      <c r="F23" s="266">
        <v>0</v>
      </c>
      <c r="G23" s="18"/>
      <c r="H23" s="18"/>
      <c r="I23" s="18"/>
      <c r="J23" s="18"/>
      <c r="K23" s="18"/>
      <c r="L23" s="56">
        <v>0.15</v>
      </c>
      <c r="M23" s="18"/>
      <c r="N23" s="18"/>
      <c r="O23" s="18"/>
      <c r="P23" s="18"/>
      <c r="Q23" s="18"/>
      <c r="R23" s="20">
        <v>0.56</v>
      </c>
      <c r="S23" s="20"/>
      <c r="T23" s="20"/>
      <c r="U23" s="20"/>
      <c r="V23" s="20"/>
      <c r="W23" s="20"/>
      <c r="X23" s="20"/>
      <c r="Y23" s="20"/>
      <c r="Z23" s="59">
        <v>1</v>
      </c>
      <c r="AA23" s="15" t="s">
        <v>87</v>
      </c>
      <c r="AB23" s="15" t="s">
        <v>28</v>
      </c>
      <c r="AC23" s="15" t="s">
        <v>88</v>
      </c>
      <c r="AD23" s="15" t="s">
        <v>30</v>
      </c>
      <c r="AE23" s="17" t="s">
        <v>203</v>
      </c>
      <c r="AF23" s="17"/>
      <c r="AND23" s="28"/>
    </row>
    <row r="24" spans="1:1044" ht="58.5" customHeight="1" hidden="1">
      <c r="A24" s="13" t="s">
        <v>94</v>
      </c>
      <c r="B24" s="25" t="s">
        <v>95</v>
      </c>
      <c r="C24" s="267" t="s">
        <v>96</v>
      </c>
      <c r="D24" s="267"/>
      <c r="E24" s="267"/>
      <c r="F24" s="267"/>
      <c r="G24" s="15"/>
      <c r="H24" s="15"/>
      <c r="I24" s="15"/>
      <c r="J24" s="15"/>
      <c r="K24" s="15"/>
      <c r="L24" s="57" t="s">
        <v>97</v>
      </c>
      <c r="M24" s="15"/>
      <c r="N24" s="15"/>
      <c r="O24" s="15"/>
      <c r="P24" s="15"/>
      <c r="Q24" s="15"/>
      <c r="R24" s="16"/>
      <c r="S24" s="16"/>
      <c r="T24" s="16"/>
      <c r="U24" s="16"/>
      <c r="V24" s="16"/>
      <c r="W24" s="16"/>
      <c r="X24" s="16"/>
      <c r="Y24" s="16"/>
      <c r="Z24" s="60" t="s">
        <v>98</v>
      </c>
      <c r="AA24" s="15" t="s">
        <v>99</v>
      </c>
      <c r="AB24" s="15" t="s">
        <v>80</v>
      </c>
      <c r="AC24" s="15" t="s">
        <v>29</v>
      </c>
      <c r="AD24" s="15" t="s">
        <v>100</v>
      </c>
      <c r="AE24" s="17"/>
      <c r="AF24" s="17"/>
      <c r="AND24" s="28"/>
    </row>
    <row r="25" spans="1:1044" ht="57.75" customHeight="1" hidden="1">
      <c r="A25" s="13" t="s">
        <v>22</v>
      </c>
      <c r="B25" s="21" t="s">
        <v>101</v>
      </c>
      <c r="C25" s="265" t="s">
        <v>102</v>
      </c>
      <c r="D25" s="265"/>
      <c r="E25" s="265"/>
      <c r="F25" s="265"/>
      <c r="G25" s="22"/>
      <c r="H25" s="22"/>
      <c r="I25" s="22"/>
      <c r="J25" s="22"/>
      <c r="K25" s="22"/>
      <c r="L25" s="58" t="s">
        <v>91</v>
      </c>
      <c r="M25" s="22"/>
      <c r="N25" s="22"/>
      <c r="O25" s="22"/>
      <c r="P25" s="22"/>
      <c r="Q25" s="22"/>
      <c r="R25" s="16" t="s">
        <v>25</v>
      </c>
      <c r="S25" s="16"/>
      <c r="T25" s="16"/>
      <c r="U25" s="16"/>
      <c r="V25" s="16"/>
      <c r="W25" s="16"/>
      <c r="X25" s="16"/>
      <c r="Y25" s="16"/>
      <c r="Z25" s="61" t="s">
        <v>69</v>
      </c>
      <c r="AA25" s="15" t="s">
        <v>103</v>
      </c>
      <c r="AB25" s="15" t="s">
        <v>92</v>
      </c>
      <c r="AC25" s="15" t="s">
        <v>88</v>
      </c>
      <c r="AD25" s="15" t="s">
        <v>30</v>
      </c>
      <c r="AE25" s="17"/>
      <c r="AF25" s="17"/>
      <c r="AND25" s="28"/>
    </row>
    <row r="26" spans="1:1044" ht="59.25" customHeight="1">
      <c r="A26" s="13" t="s">
        <v>22</v>
      </c>
      <c r="B26" s="14" t="s">
        <v>104</v>
      </c>
      <c r="C26" s="266">
        <v>0</v>
      </c>
      <c r="D26" s="266">
        <v>0</v>
      </c>
      <c r="E26" s="266">
        <v>0</v>
      </c>
      <c r="F26" s="266">
        <v>0</v>
      </c>
      <c r="G26" s="18"/>
      <c r="H26" s="18"/>
      <c r="I26" s="18"/>
      <c r="J26" s="18"/>
      <c r="K26" s="18"/>
      <c r="L26" s="56">
        <v>0</v>
      </c>
      <c r="M26" s="18"/>
      <c r="N26" s="18"/>
      <c r="O26" s="18"/>
      <c r="P26" s="18"/>
      <c r="Q26" s="18"/>
      <c r="R26" s="20">
        <v>0.7</v>
      </c>
      <c r="S26" s="20"/>
      <c r="T26" s="20"/>
      <c r="U26" s="20"/>
      <c r="V26" s="20"/>
      <c r="W26" s="20"/>
      <c r="X26" s="20"/>
      <c r="Y26" s="20"/>
      <c r="Z26" s="59">
        <v>1</v>
      </c>
      <c r="AA26" s="15" t="s">
        <v>103</v>
      </c>
      <c r="AB26" s="15" t="s">
        <v>28</v>
      </c>
      <c r="AC26" s="15" t="s">
        <v>88</v>
      </c>
      <c r="AD26" s="15" t="s">
        <v>30</v>
      </c>
      <c r="AE26" s="17" t="s">
        <v>204</v>
      </c>
      <c r="AF26" s="17"/>
      <c r="AND26" s="28"/>
    </row>
  </sheetData>
  <mergeCells count="22">
    <mergeCell ref="S1:X1"/>
    <mergeCell ref="C17:F17"/>
    <mergeCell ref="G1:L1"/>
    <mergeCell ref="M1:R1"/>
    <mergeCell ref="C4:F4"/>
    <mergeCell ref="C6:F6"/>
    <mergeCell ref="C7:F7"/>
    <mergeCell ref="C8:D8"/>
    <mergeCell ref="E8:F8"/>
    <mergeCell ref="C9:D9"/>
    <mergeCell ref="E9:F9"/>
    <mergeCell ref="C13:F13"/>
    <mergeCell ref="C15:F15"/>
    <mergeCell ref="C16:F16"/>
    <mergeCell ref="C25:F25"/>
    <mergeCell ref="C26:F26"/>
    <mergeCell ref="C18:F18"/>
    <mergeCell ref="C19:F19"/>
    <mergeCell ref="C21:F21"/>
    <mergeCell ref="C22:F22"/>
    <mergeCell ref="C23:F23"/>
    <mergeCell ref="C24:F24"/>
  </mergeCells>
  <printOptions/>
  <pageMargins left="0.7" right="0.7" top="0.75" bottom="0.75" header="0.3" footer="0.3"/>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selection activeCell="S5" sqref="S5"/>
    </sheetView>
  </sheetViews>
  <sheetFormatPr defaultColWidth="9.140625" defaultRowHeight="15"/>
  <cols>
    <col min="1" max="1" width="13.00390625" style="0" customWidth="1"/>
    <col min="2" max="2" width="25.8515625" style="0" customWidth="1"/>
    <col min="3" max="12" width="9.140625" style="0" hidden="1" customWidth="1"/>
    <col min="22" max="22" width="9.140625" style="0" hidden="1" customWidth="1"/>
    <col min="25" max="25" width="9.140625" style="0" hidden="1" customWidth="1"/>
    <col min="27" max="27" width="9.140625" style="0" hidden="1" customWidth="1"/>
    <col min="28" max="28" width="28.57421875" style="0" customWidth="1"/>
  </cols>
  <sheetData>
    <row r="1" spans="1:33" ht="48">
      <c r="A1" s="1" t="s">
        <v>0</v>
      </c>
      <c r="B1" s="2" t="s">
        <v>1</v>
      </c>
      <c r="C1" s="3" t="s">
        <v>2</v>
      </c>
      <c r="D1" s="3" t="s">
        <v>3</v>
      </c>
      <c r="E1" s="4" t="s">
        <v>4</v>
      </c>
      <c r="F1" s="4" t="s">
        <v>5</v>
      </c>
      <c r="G1" s="271" t="s">
        <v>6</v>
      </c>
      <c r="H1" s="271"/>
      <c r="I1" s="271"/>
      <c r="J1" s="271"/>
      <c r="K1" s="271"/>
      <c r="L1" s="271"/>
      <c r="M1" s="102" t="s">
        <v>210</v>
      </c>
      <c r="N1" s="101" t="s">
        <v>7</v>
      </c>
      <c r="O1" s="268" t="s">
        <v>208</v>
      </c>
      <c r="P1" s="269"/>
      <c r="Q1" s="269"/>
      <c r="R1" s="269"/>
      <c r="S1" s="269"/>
      <c r="T1" s="270"/>
      <c r="U1" s="5" t="s">
        <v>8</v>
      </c>
      <c r="V1" s="1" t="s">
        <v>9</v>
      </c>
      <c r="W1" s="1" t="s">
        <v>10</v>
      </c>
      <c r="X1" s="1" t="s">
        <v>11</v>
      </c>
      <c r="Y1" s="1" t="s">
        <v>12</v>
      </c>
      <c r="Z1" s="1" t="s">
        <v>13</v>
      </c>
      <c r="AA1" s="26" t="s">
        <v>14</v>
      </c>
      <c r="AB1" s="55" t="s">
        <v>14</v>
      </c>
      <c r="AC1" s="27"/>
      <c r="AD1" s="27"/>
      <c r="AE1" s="27"/>
      <c r="AF1" s="27"/>
      <c r="AG1" s="27"/>
    </row>
    <row r="2" spans="1:33" ht="15.75">
      <c r="A2" s="1"/>
      <c r="B2" s="2"/>
      <c r="C2" s="3"/>
      <c r="D2" s="3"/>
      <c r="E2" s="4"/>
      <c r="F2" s="4"/>
      <c r="G2" s="6" t="s">
        <v>16</v>
      </c>
      <c r="H2" s="6" t="s">
        <v>17</v>
      </c>
      <c r="I2" s="6" t="s">
        <v>18</v>
      </c>
      <c r="J2" s="6" t="s">
        <v>19</v>
      </c>
      <c r="K2" s="6" t="s">
        <v>20</v>
      </c>
      <c r="L2" s="6" t="s">
        <v>15</v>
      </c>
      <c r="M2" s="29" t="s">
        <v>15</v>
      </c>
      <c r="N2" s="29"/>
      <c r="O2" s="7" t="s">
        <v>16</v>
      </c>
      <c r="P2" s="7" t="s">
        <v>17</v>
      </c>
      <c r="Q2" s="7" t="s">
        <v>18</v>
      </c>
      <c r="R2" s="7" t="s">
        <v>19</v>
      </c>
      <c r="S2" s="7" t="s">
        <v>20</v>
      </c>
      <c r="T2" s="29" t="s">
        <v>15</v>
      </c>
      <c r="U2" s="5"/>
      <c r="V2" s="1"/>
      <c r="W2" s="1"/>
      <c r="X2" s="1"/>
      <c r="Y2" s="1"/>
      <c r="Z2" s="1"/>
      <c r="AA2" s="26"/>
      <c r="AB2" s="133"/>
      <c r="AC2" s="27"/>
      <c r="AD2" s="27"/>
      <c r="AE2" s="27"/>
      <c r="AF2" s="27"/>
      <c r="AG2" s="27"/>
    </row>
    <row r="3" spans="1:28" ht="63.75" customHeight="1">
      <c r="A3" s="31" t="s">
        <v>105</v>
      </c>
      <c r="B3" s="32" t="s">
        <v>106</v>
      </c>
      <c r="C3" s="33">
        <v>0</v>
      </c>
      <c r="D3" s="33">
        <v>0</v>
      </c>
      <c r="E3" s="33">
        <v>0</v>
      </c>
      <c r="F3" s="33">
        <v>0</v>
      </c>
      <c r="G3" s="33"/>
      <c r="H3" s="33"/>
      <c r="I3" s="33"/>
      <c r="J3" s="33"/>
      <c r="K3" s="33"/>
      <c r="L3" s="33">
        <v>0</v>
      </c>
      <c r="M3" s="33">
        <v>0</v>
      </c>
      <c r="N3" s="34">
        <v>0.09</v>
      </c>
      <c r="O3" s="33"/>
      <c r="P3" s="33"/>
      <c r="Q3" s="33"/>
      <c r="R3" s="33"/>
      <c r="S3" s="33"/>
      <c r="T3" s="33"/>
      <c r="U3" s="34">
        <v>1</v>
      </c>
      <c r="V3" s="33" t="s">
        <v>107</v>
      </c>
      <c r="W3" s="35" t="s">
        <v>28</v>
      </c>
      <c r="X3" s="35" t="s">
        <v>42</v>
      </c>
      <c r="Y3" s="36" t="s">
        <v>30</v>
      </c>
      <c r="Z3" s="34" t="s">
        <v>256</v>
      </c>
      <c r="AA3" s="37"/>
      <c r="AB3" s="134" t="s">
        <v>257</v>
      </c>
    </row>
    <row r="4" spans="1:28" ht="72">
      <c r="A4" s="38" t="s">
        <v>108</v>
      </c>
      <c r="B4" s="39" t="s">
        <v>109</v>
      </c>
      <c r="C4" s="40" t="s">
        <v>110</v>
      </c>
      <c r="D4" s="40" t="s">
        <v>110</v>
      </c>
      <c r="E4" s="40" t="s">
        <v>110</v>
      </c>
      <c r="F4" s="40" t="s">
        <v>110</v>
      </c>
      <c r="G4" s="40"/>
      <c r="H4" s="40"/>
      <c r="I4" s="40"/>
      <c r="J4" s="40"/>
      <c r="K4" s="40"/>
      <c r="L4" s="40">
        <v>0</v>
      </c>
      <c r="M4" s="40">
        <v>0</v>
      </c>
      <c r="N4" s="40">
        <v>0</v>
      </c>
      <c r="O4" s="131">
        <v>0.78</v>
      </c>
      <c r="P4" s="132">
        <v>0.625</v>
      </c>
      <c r="Q4" s="131">
        <v>0.34</v>
      </c>
      <c r="R4" s="132">
        <v>0.845</v>
      </c>
      <c r="S4" s="40">
        <v>0</v>
      </c>
      <c r="T4" s="132">
        <f>SUM(O4:R4)/4</f>
        <v>0.6475</v>
      </c>
      <c r="U4" s="40">
        <v>4</v>
      </c>
      <c r="V4" s="40" t="s">
        <v>111</v>
      </c>
      <c r="W4" s="40" t="s">
        <v>28</v>
      </c>
      <c r="X4" s="40" t="s">
        <v>112</v>
      </c>
      <c r="Y4" s="40" t="s">
        <v>30</v>
      </c>
      <c r="Z4" s="41" t="s">
        <v>258</v>
      </c>
      <c r="AA4" s="42" t="s">
        <v>113</v>
      </c>
      <c r="AB4" s="40"/>
    </row>
    <row r="5" spans="1:28" ht="72">
      <c r="A5" s="38" t="s">
        <v>114</v>
      </c>
      <c r="B5" s="39" t="s">
        <v>115</v>
      </c>
      <c r="C5" s="40">
        <v>0</v>
      </c>
      <c r="D5" s="40">
        <v>0</v>
      </c>
      <c r="E5" s="40">
        <v>0</v>
      </c>
      <c r="F5" s="40">
        <v>0</v>
      </c>
      <c r="G5" s="40"/>
      <c r="H5" s="40"/>
      <c r="I5" s="40"/>
      <c r="J5" s="40"/>
      <c r="K5" s="40"/>
      <c r="L5" s="40"/>
      <c r="M5" s="40">
        <v>0</v>
      </c>
      <c r="N5" s="40">
        <v>0</v>
      </c>
      <c r="O5" s="131">
        <v>0.45</v>
      </c>
      <c r="P5" s="131">
        <v>0.45</v>
      </c>
      <c r="Q5" s="131">
        <v>0.45</v>
      </c>
      <c r="R5" s="131">
        <v>0.45</v>
      </c>
      <c r="S5" s="131">
        <v>0.45</v>
      </c>
      <c r="T5" s="131">
        <v>0.45</v>
      </c>
      <c r="U5" s="40">
        <v>5</v>
      </c>
      <c r="V5" s="40" t="s">
        <v>116</v>
      </c>
      <c r="W5" s="40" t="s">
        <v>28</v>
      </c>
      <c r="X5" s="40" t="s">
        <v>88</v>
      </c>
      <c r="Y5" s="40" t="s">
        <v>30</v>
      </c>
      <c r="Z5" s="41" t="s">
        <v>259</v>
      </c>
      <c r="AA5" s="30"/>
      <c r="AB5" s="40" t="s">
        <v>260</v>
      </c>
    </row>
  </sheetData>
  <mergeCells count="2">
    <mergeCell ref="G1:L1"/>
    <mergeCell ref="O1:T1"/>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C19"/>
  <sheetViews>
    <sheetView zoomScale="110" zoomScaleNormal="110" workbookViewId="0" topLeftCell="A1">
      <selection activeCell="S4" sqref="S4:X15"/>
    </sheetView>
  </sheetViews>
  <sheetFormatPr defaultColWidth="9.140625" defaultRowHeight="15"/>
  <cols>
    <col min="1" max="1" width="12.7109375" style="0" customWidth="1"/>
    <col min="2" max="2" width="20.28125" style="0" customWidth="1"/>
    <col min="3" max="3" width="9.00390625" style="0" hidden="1" customWidth="1"/>
    <col min="4" max="10" width="9.140625" style="0" hidden="1" customWidth="1"/>
    <col min="11" max="11" width="12.8515625" style="0" hidden="1" customWidth="1"/>
    <col min="13" max="17" width="9.140625" style="0" hidden="1" customWidth="1"/>
    <col min="26" max="26" width="9.140625" style="0" hidden="1" customWidth="1"/>
    <col min="29" max="29" width="9.140625" style="0" hidden="1" customWidth="1"/>
    <col min="30" max="30" width="14.421875" style="0" customWidth="1"/>
  </cols>
  <sheetData>
    <row r="1" spans="1:37" ht="48">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5" t="s">
        <v>8</v>
      </c>
      <c r="Z1" s="1" t="s">
        <v>9</v>
      </c>
      <c r="AA1" s="1" t="s">
        <v>10</v>
      </c>
      <c r="AB1" s="1" t="s">
        <v>11</v>
      </c>
      <c r="AC1" s="1" t="s">
        <v>12</v>
      </c>
      <c r="AD1" s="1" t="s">
        <v>13</v>
      </c>
      <c r="AE1" s="26" t="s">
        <v>14</v>
      </c>
      <c r="AF1" s="27"/>
      <c r="AG1" s="27"/>
      <c r="AH1" s="27"/>
      <c r="AI1" s="27"/>
      <c r="AJ1" s="27"/>
      <c r="AK1" s="27"/>
    </row>
    <row r="2" spans="1:37" ht="15.7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5"/>
      <c r="Z2" s="1"/>
      <c r="AA2" s="1"/>
      <c r="AB2" s="1"/>
      <c r="AC2" s="1"/>
      <c r="AD2" s="1"/>
      <c r="AE2" s="26"/>
      <c r="AF2" s="27"/>
      <c r="AG2" s="27"/>
      <c r="AH2" s="27"/>
      <c r="AI2" s="27"/>
      <c r="AJ2" s="27"/>
      <c r="AK2" s="27"/>
    </row>
    <row r="3" spans="1:1043" s="73" customFormat="1" ht="15">
      <c r="A3" s="67" t="s">
        <v>117</v>
      </c>
      <c r="B3" s="68"/>
      <c r="C3" s="69"/>
      <c r="D3" s="69"/>
      <c r="E3" s="69"/>
      <c r="F3" s="69"/>
      <c r="G3" s="69"/>
      <c r="H3" s="69"/>
      <c r="I3" s="69"/>
      <c r="J3" s="69"/>
      <c r="K3" s="69"/>
      <c r="L3" s="69"/>
      <c r="M3" s="69"/>
      <c r="N3" s="69"/>
      <c r="O3" s="69"/>
      <c r="P3" s="69"/>
      <c r="Q3" s="69"/>
      <c r="R3" s="70"/>
      <c r="S3" s="70"/>
      <c r="T3" s="70"/>
      <c r="U3" s="70"/>
      <c r="V3" s="70"/>
      <c r="W3" s="70"/>
      <c r="X3" s="70"/>
      <c r="Y3" s="69"/>
      <c r="Z3" s="69"/>
      <c r="AA3" s="69"/>
      <c r="AB3" s="69"/>
      <c r="AC3" s="69"/>
      <c r="AD3" s="71"/>
      <c r="AE3" s="72"/>
      <c r="ANC3" s="52"/>
    </row>
    <row r="4" spans="1:1043" s="73" customFormat="1" ht="84">
      <c r="A4" s="45" t="s">
        <v>118</v>
      </c>
      <c r="B4" s="46" t="s">
        <v>119</v>
      </c>
      <c r="C4" s="47"/>
      <c r="D4" s="47"/>
      <c r="E4" s="47"/>
      <c r="F4" s="47"/>
      <c r="G4" s="47" t="s">
        <v>120</v>
      </c>
      <c r="H4" s="47" t="s">
        <v>121</v>
      </c>
      <c r="I4" s="47" t="s">
        <v>122</v>
      </c>
      <c r="J4" s="47" t="s">
        <v>123</v>
      </c>
      <c r="K4" s="47" t="s">
        <v>124</v>
      </c>
      <c r="L4" s="47">
        <v>2.5</v>
      </c>
      <c r="M4" s="47"/>
      <c r="N4" s="47"/>
      <c r="O4" s="47"/>
      <c r="P4" s="47"/>
      <c r="Q4" s="47"/>
      <c r="R4" s="47" t="s">
        <v>184</v>
      </c>
      <c r="S4" s="48" t="s">
        <v>213</v>
      </c>
      <c r="T4" s="48" t="s">
        <v>214</v>
      </c>
      <c r="U4" s="48" t="s">
        <v>215</v>
      </c>
      <c r="V4" s="48" t="s">
        <v>216</v>
      </c>
      <c r="W4" s="48" t="s">
        <v>217</v>
      </c>
      <c r="X4" s="48">
        <v>2.5</v>
      </c>
      <c r="Y4" s="47">
        <v>3</v>
      </c>
      <c r="Z4" s="47" t="s">
        <v>125</v>
      </c>
      <c r="AA4" s="47" t="s">
        <v>126</v>
      </c>
      <c r="AB4" s="47" t="s">
        <v>127</v>
      </c>
      <c r="AC4" s="47" t="s">
        <v>128</v>
      </c>
      <c r="AD4" s="49"/>
      <c r="AE4" s="106"/>
      <c r="ANC4" s="52"/>
    </row>
    <row r="5" spans="1:1043" s="73" customFormat="1" ht="96">
      <c r="A5" s="45" t="s">
        <v>118</v>
      </c>
      <c r="B5" s="46" t="s">
        <v>129</v>
      </c>
      <c r="C5" s="47"/>
      <c r="D5" s="47"/>
      <c r="E5" s="47"/>
      <c r="F5" s="47"/>
      <c r="G5" s="47" t="s">
        <v>130</v>
      </c>
      <c r="H5" s="47" t="s">
        <v>131</v>
      </c>
      <c r="I5" s="47" t="s">
        <v>132</v>
      </c>
      <c r="J5" s="47" t="s">
        <v>133</v>
      </c>
      <c r="K5" s="47" t="s">
        <v>134</v>
      </c>
      <c r="L5" s="47">
        <v>2.7</v>
      </c>
      <c r="M5" s="47"/>
      <c r="N5" s="47"/>
      <c r="O5" s="47"/>
      <c r="P5" s="47"/>
      <c r="Q5" s="47"/>
      <c r="R5" s="47" t="s">
        <v>184</v>
      </c>
      <c r="S5" s="48" t="s">
        <v>222</v>
      </c>
      <c r="T5" s="48" t="s">
        <v>221</v>
      </c>
      <c r="U5" s="48" t="s">
        <v>220</v>
      </c>
      <c r="V5" s="48" t="s">
        <v>219</v>
      </c>
      <c r="W5" s="48" t="s">
        <v>218</v>
      </c>
      <c r="X5" s="48">
        <v>2.7</v>
      </c>
      <c r="Y5" s="47">
        <v>3</v>
      </c>
      <c r="Z5" s="47" t="s">
        <v>125</v>
      </c>
      <c r="AA5" s="47" t="s">
        <v>126</v>
      </c>
      <c r="AB5" s="47" t="s">
        <v>127</v>
      </c>
      <c r="AC5" s="47" t="s">
        <v>128</v>
      </c>
      <c r="AD5" s="49"/>
      <c r="AE5" s="50"/>
      <c r="ANC5" s="52"/>
    </row>
    <row r="6" spans="1:1043" s="73" customFormat="1" ht="132">
      <c r="A6" s="45" t="s">
        <v>135</v>
      </c>
      <c r="B6" s="46" t="s">
        <v>136</v>
      </c>
      <c r="C6" s="47"/>
      <c r="D6" s="47"/>
      <c r="E6" s="47"/>
      <c r="F6" s="47"/>
      <c r="G6" s="47" t="s">
        <v>137</v>
      </c>
      <c r="H6" s="47" t="s">
        <v>138</v>
      </c>
      <c r="I6" s="47" t="s">
        <v>139</v>
      </c>
      <c r="J6" s="47" t="s">
        <v>140</v>
      </c>
      <c r="K6" s="47" t="s">
        <v>141</v>
      </c>
      <c r="L6" s="47">
        <v>2.8</v>
      </c>
      <c r="M6" s="47"/>
      <c r="N6" s="47"/>
      <c r="O6" s="47"/>
      <c r="P6" s="47"/>
      <c r="Q6" s="47"/>
      <c r="R6" s="47" t="s">
        <v>184</v>
      </c>
      <c r="S6" s="48" t="s">
        <v>223</v>
      </c>
      <c r="T6" s="48" t="s">
        <v>224</v>
      </c>
      <c r="U6" s="48" t="s">
        <v>225</v>
      </c>
      <c r="V6" s="48" t="s">
        <v>226</v>
      </c>
      <c r="W6" s="48" t="s">
        <v>227</v>
      </c>
      <c r="X6" s="48">
        <v>2.7</v>
      </c>
      <c r="Y6" s="47">
        <v>3</v>
      </c>
      <c r="Z6" s="47" t="s">
        <v>142</v>
      </c>
      <c r="AA6" s="47" t="s">
        <v>126</v>
      </c>
      <c r="AB6" s="47" t="s">
        <v>143</v>
      </c>
      <c r="AC6" s="47" t="s">
        <v>30</v>
      </c>
      <c r="AD6" s="49"/>
      <c r="AE6" s="50"/>
      <c r="ANC6" s="52"/>
    </row>
    <row r="7" spans="1:1042" s="51" customFormat="1" ht="72">
      <c r="A7" s="45" t="s">
        <v>144</v>
      </c>
      <c r="B7" s="46" t="s">
        <v>145</v>
      </c>
      <c r="C7" s="47"/>
      <c r="D7" s="47"/>
      <c r="E7" s="47"/>
      <c r="F7" s="47"/>
      <c r="G7" s="47" t="s">
        <v>146</v>
      </c>
      <c r="H7" s="47" t="s">
        <v>147</v>
      </c>
      <c r="I7" s="47" t="s">
        <v>148</v>
      </c>
      <c r="J7" s="47" t="s">
        <v>149</v>
      </c>
      <c r="K7" s="47" t="s">
        <v>150</v>
      </c>
      <c r="L7" s="47">
        <v>2.5</v>
      </c>
      <c r="M7" s="47"/>
      <c r="N7" s="47"/>
      <c r="O7" s="47"/>
      <c r="P7" s="47"/>
      <c r="Q7" s="47"/>
      <c r="R7" s="47" t="s">
        <v>184</v>
      </c>
      <c r="S7" s="48" t="s">
        <v>248</v>
      </c>
      <c r="T7" s="48" t="s">
        <v>249</v>
      </c>
      <c r="U7" s="48" t="s">
        <v>250</v>
      </c>
      <c r="V7" s="48" t="s">
        <v>252</v>
      </c>
      <c r="W7" s="48" t="s">
        <v>253</v>
      </c>
      <c r="X7" s="48">
        <v>2.6</v>
      </c>
      <c r="Y7" s="47">
        <v>3</v>
      </c>
      <c r="Z7" s="47" t="s">
        <v>151</v>
      </c>
      <c r="AA7" s="47" t="s">
        <v>126</v>
      </c>
      <c r="AB7" s="47" t="s">
        <v>127</v>
      </c>
      <c r="AC7" s="47" t="s">
        <v>30</v>
      </c>
      <c r="AD7" s="49"/>
      <c r="AE7" s="50"/>
      <c r="AMP7" s="52"/>
      <c r="AMQ7" s="52"/>
      <c r="AMR7" s="52"/>
      <c r="AMS7" s="52"/>
      <c r="AMT7" s="52"/>
      <c r="AMU7" s="52"/>
      <c r="AMV7" s="52"/>
      <c r="AMW7" s="52"/>
      <c r="AMX7" s="52"/>
      <c r="AMY7" s="52"/>
      <c r="AMZ7" s="52"/>
      <c r="ANA7" s="52"/>
      <c r="ANB7" s="52"/>
    </row>
    <row r="8" spans="1:1042" s="51" customFormat="1" ht="72">
      <c r="A8" s="45" t="s">
        <v>144</v>
      </c>
      <c r="B8" s="46" t="s">
        <v>152</v>
      </c>
      <c r="C8" s="47" t="s">
        <v>153</v>
      </c>
      <c r="D8" s="47" t="s">
        <v>153</v>
      </c>
      <c r="E8" s="47" t="s">
        <v>153</v>
      </c>
      <c r="F8" s="47" t="s">
        <v>153</v>
      </c>
      <c r="G8" s="47" t="s">
        <v>154</v>
      </c>
      <c r="H8" s="47" t="s">
        <v>154</v>
      </c>
      <c r="I8" s="47" t="s">
        <v>154</v>
      </c>
      <c r="J8" s="47" t="s">
        <v>154</v>
      </c>
      <c r="K8" s="47" t="s">
        <v>154</v>
      </c>
      <c r="L8" s="64" t="s">
        <v>154</v>
      </c>
      <c r="M8" s="78">
        <v>2.8</v>
      </c>
      <c r="N8" s="78">
        <v>2.8</v>
      </c>
      <c r="O8" s="78">
        <v>2.1</v>
      </c>
      <c r="P8" s="78">
        <v>2.5</v>
      </c>
      <c r="Q8" s="78">
        <v>2.9</v>
      </c>
      <c r="R8" s="47">
        <v>2.6</v>
      </c>
      <c r="S8" s="48" t="s">
        <v>251</v>
      </c>
      <c r="T8" s="48" t="s">
        <v>254</v>
      </c>
      <c r="U8" s="48" t="s">
        <v>255</v>
      </c>
      <c r="V8" s="48" t="s">
        <v>244</v>
      </c>
      <c r="W8" s="48" t="s">
        <v>254</v>
      </c>
      <c r="X8" s="48">
        <v>2.8</v>
      </c>
      <c r="Y8" s="65">
        <v>3</v>
      </c>
      <c r="Z8" s="47" t="s">
        <v>151</v>
      </c>
      <c r="AA8" s="47" t="s">
        <v>126</v>
      </c>
      <c r="AB8" s="47" t="s">
        <v>155</v>
      </c>
      <c r="AC8" s="47" t="s">
        <v>30</v>
      </c>
      <c r="AD8" s="49"/>
      <c r="AE8" s="50"/>
      <c r="AF8" s="125"/>
      <c r="AMP8" s="52"/>
      <c r="AMQ8" s="52"/>
      <c r="AMR8" s="52"/>
      <c r="AMS8" s="52"/>
      <c r="AMT8" s="52"/>
      <c r="AMU8" s="52"/>
      <c r="AMV8" s="52"/>
      <c r="AMW8" s="52"/>
      <c r="AMX8" s="52"/>
      <c r="AMY8" s="52"/>
      <c r="AMZ8" s="52"/>
      <c r="ANA8" s="52"/>
      <c r="ANB8" s="52"/>
    </row>
    <row r="9" spans="1:1042" s="51" customFormat="1" ht="72">
      <c r="A9" s="45" t="s">
        <v>144</v>
      </c>
      <c r="B9" s="46" t="s">
        <v>156</v>
      </c>
      <c r="C9" s="47"/>
      <c r="D9" s="47"/>
      <c r="E9" s="47"/>
      <c r="F9" s="47"/>
      <c r="G9" s="47" t="s">
        <v>157</v>
      </c>
      <c r="H9" s="47" t="s">
        <v>158</v>
      </c>
      <c r="I9" s="47" t="s">
        <v>159</v>
      </c>
      <c r="J9" s="47" t="s">
        <v>160</v>
      </c>
      <c r="K9" s="47" t="s">
        <v>161</v>
      </c>
      <c r="L9" s="64">
        <v>2.7</v>
      </c>
      <c r="M9" s="78">
        <v>3</v>
      </c>
      <c r="N9" s="78">
        <v>2.1</v>
      </c>
      <c r="O9" s="78">
        <v>2.5</v>
      </c>
      <c r="P9" s="78">
        <v>3.3</v>
      </c>
      <c r="Q9" s="78">
        <v>2.1</v>
      </c>
      <c r="R9" s="47">
        <v>2.6</v>
      </c>
      <c r="S9" s="48" t="s">
        <v>247</v>
      </c>
      <c r="T9" s="48" t="s">
        <v>246</v>
      </c>
      <c r="U9" s="48" t="s">
        <v>245</v>
      </c>
      <c r="V9" s="48" t="s">
        <v>244</v>
      </c>
      <c r="W9" s="48" t="s">
        <v>243</v>
      </c>
      <c r="X9" s="48">
        <v>2.7</v>
      </c>
      <c r="Y9" s="65">
        <v>2.5</v>
      </c>
      <c r="Z9" s="53" t="s">
        <v>162</v>
      </c>
      <c r="AA9" s="47" t="s">
        <v>28</v>
      </c>
      <c r="AB9" s="47" t="s">
        <v>163</v>
      </c>
      <c r="AC9" s="54" t="s">
        <v>30</v>
      </c>
      <c r="AD9" s="49"/>
      <c r="AE9" s="50"/>
      <c r="AMP9" s="52"/>
      <c r="AMQ9" s="52"/>
      <c r="AMR9" s="52"/>
      <c r="AMS9" s="52"/>
      <c r="AMT9" s="52"/>
      <c r="AMU9" s="52"/>
      <c r="AMV9" s="52"/>
      <c r="AMW9" s="52"/>
      <c r="AMX9" s="52"/>
      <c r="AMY9" s="52"/>
      <c r="AMZ9" s="52"/>
      <c r="ANA9" s="52"/>
      <c r="ANB9" s="52"/>
    </row>
    <row r="10" spans="1:1042" s="51" customFormat="1" ht="108">
      <c r="A10" s="45" t="s">
        <v>164</v>
      </c>
      <c r="B10" s="46" t="s">
        <v>165</v>
      </c>
      <c r="C10" s="47" t="s">
        <v>166</v>
      </c>
      <c r="D10" s="47" t="s">
        <v>166</v>
      </c>
      <c r="E10" s="47" t="s">
        <v>166</v>
      </c>
      <c r="F10" s="47" t="s">
        <v>166</v>
      </c>
      <c r="G10" s="47" t="s">
        <v>167</v>
      </c>
      <c r="H10" s="47" t="s">
        <v>167</v>
      </c>
      <c r="I10" s="47" t="s">
        <v>167</v>
      </c>
      <c r="J10" s="47" t="s">
        <v>167</v>
      </c>
      <c r="K10" s="47" t="s">
        <v>167</v>
      </c>
      <c r="L10" s="64" t="s">
        <v>167</v>
      </c>
      <c r="M10" s="78" t="s">
        <v>168</v>
      </c>
      <c r="N10" s="78" t="s">
        <v>169</v>
      </c>
      <c r="O10" s="78" t="s">
        <v>170</v>
      </c>
      <c r="P10" s="78" t="s">
        <v>171</v>
      </c>
      <c r="Q10" s="78" t="s">
        <v>172</v>
      </c>
      <c r="R10" s="47">
        <v>3.2</v>
      </c>
      <c r="S10" s="48"/>
      <c r="T10" s="48"/>
      <c r="U10" s="48"/>
      <c r="V10" s="48"/>
      <c r="W10" s="48"/>
      <c r="X10" s="48"/>
      <c r="Y10" s="65">
        <v>2.5</v>
      </c>
      <c r="Z10" s="53" t="s">
        <v>173</v>
      </c>
      <c r="AA10" s="47" t="s">
        <v>28</v>
      </c>
      <c r="AB10" s="47" t="s">
        <v>174</v>
      </c>
      <c r="AC10" s="54" t="s">
        <v>30</v>
      </c>
      <c r="AD10" s="49"/>
      <c r="AE10" s="50"/>
      <c r="AMP10" s="52"/>
      <c r="AMQ10" s="52"/>
      <c r="AMR10" s="52"/>
      <c r="AMS10" s="52"/>
      <c r="AMT10" s="52"/>
      <c r="AMU10" s="52"/>
      <c r="AMV10" s="52"/>
      <c r="AMW10" s="52"/>
      <c r="AMX10" s="52"/>
      <c r="AMY10" s="52"/>
      <c r="AMZ10" s="52"/>
      <c r="ANA10" s="52"/>
      <c r="ANB10" s="52"/>
    </row>
    <row r="11" spans="1:1042" s="51" customFormat="1" ht="60">
      <c r="A11" s="45" t="s">
        <v>164</v>
      </c>
      <c r="B11" s="46" t="s">
        <v>175</v>
      </c>
      <c r="C11" s="47" t="s">
        <v>166</v>
      </c>
      <c r="D11" s="47" t="s">
        <v>166</v>
      </c>
      <c r="E11" s="47" t="s">
        <v>166</v>
      </c>
      <c r="F11" s="47" t="s">
        <v>166</v>
      </c>
      <c r="G11" s="47" t="s">
        <v>167</v>
      </c>
      <c r="H11" s="47" t="s">
        <v>167</v>
      </c>
      <c r="I11" s="47" t="s">
        <v>167</v>
      </c>
      <c r="J11" s="47" t="s">
        <v>167</v>
      </c>
      <c r="K11" s="47" t="s">
        <v>167</v>
      </c>
      <c r="L11" s="64" t="s">
        <v>167</v>
      </c>
      <c r="M11" s="47"/>
      <c r="N11" s="47"/>
      <c r="O11" s="47"/>
      <c r="P11" s="47"/>
      <c r="Q11" s="47"/>
      <c r="R11" s="111">
        <v>0.9873470168281488</v>
      </c>
      <c r="S11" s="126">
        <v>0.5</v>
      </c>
      <c r="T11" s="126">
        <v>0.59</v>
      </c>
      <c r="U11" s="126">
        <v>0.99</v>
      </c>
      <c r="V11" s="126">
        <v>0.71</v>
      </c>
      <c r="W11" s="126">
        <v>0.94</v>
      </c>
      <c r="X11" s="126">
        <f>AVERAGE(S11:W11)</f>
        <v>0.746</v>
      </c>
      <c r="Y11" s="66">
        <v>0.75</v>
      </c>
      <c r="Z11" s="53" t="s">
        <v>176</v>
      </c>
      <c r="AA11" s="47" t="s">
        <v>28</v>
      </c>
      <c r="AB11" s="47" t="s">
        <v>174</v>
      </c>
      <c r="AC11" s="54" t="s">
        <v>30</v>
      </c>
      <c r="AD11" s="49"/>
      <c r="AE11" s="50"/>
      <c r="AMP11" s="52"/>
      <c r="AMQ11" s="52"/>
      <c r="AMR11" s="52"/>
      <c r="AMS11" s="52"/>
      <c r="AMT11" s="52"/>
      <c r="AMU11" s="52"/>
      <c r="AMV11" s="52"/>
      <c r="AMW11" s="52"/>
      <c r="AMX11" s="52"/>
      <c r="AMY11" s="52"/>
      <c r="AMZ11" s="52"/>
      <c r="ANA11" s="52"/>
      <c r="ANB11" s="52"/>
    </row>
    <row r="12" spans="1:1042" s="51" customFormat="1" ht="84">
      <c r="A12" s="45" t="s">
        <v>177</v>
      </c>
      <c r="B12" s="46" t="s">
        <v>178</v>
      </c>
      <c r="C12" s="47" t="s">
        <v>153</v>
      </c>
      <c r="D12" s="47" t="s">
        <v>153</v>
      </c>
      <c r="E12" s="47" t="s">
        <v>153</v>
      </c>
      <c r="F12" s="47" t="s">
        <v>153</v>
      </c>
      <c r="G12" s="47">
        <v>2.8</v>
      </c>
      <c r="H12" s="47">
        <v>3</v>
      </c>
      <c r="I12" s="47">
        <v>2.8</v>
      </c>
      <c r="J12" s="47">
        <v>2.7</v>
      </c>
      <c r="K12" s="47"/>
      <c r="L12" s="64">
        <v>2.7</v>
      </c>
      <c r="M12" s="47"/>
      <c r="N12" s="47"/>
      <c r="O12" s="47"/>
      <c r="P12" s="47"/>
      <c r="Q12" s="47"/>
      <c r="R12" s="47" t="s">
        <v>184</v>
      </c>
      <c r="S12" s="48" t="s">
        <v>239</v>
      </c>
      <c r="T12" s="48" t="s">
        <v>240</v>
      </c>
      <c r="U12" s="48" t="s">
        <v>241</v>
      </c>
      <c r="V12" s="48" t="s">
        <v>242</v>
      </c>
      <c r="W12" s="48" t="s">
        <v>239</v>
      </c>
      <c r="X12" s="48" t="s">
        <v>238</v>
      </c>
      <c r="Y12" s="65">
        <v>2.5</v>
      </c>
      <c r="Z12" s="53" t="s">
        <v>179</v>
      </c>
      <c r="AA12" s="47" t="s">
        <v>28</v>
      </c>
      <c r="AB12" s="47" t="s">
        <v>163</v>
      </c>
      <c r="AC12" s="54" t="s">
        <v>30</v>
      </c>
      <c r="AD12" s="49"/>
      <c r="AE12" s="50"/>
      <c r="AMP12" s="52"/>
      <c r="AMQ12" s="52"/>
      <c r="AMR12" s="52"/>
      <c r="AMS12" s="52"/>
      <c r="AMT12" s="52"/>
      <c r="AMU12" s="52"/>
      <c r="AMV12" s="52"/>
      <c r="AMW12" s="52"/>
      <c r="AMX12" s="52"/>
      <c r="AMY12" s="52"/>
      <c r="AMZ12" s="52"/>
      <c r="ANA12" s="52"/>
      <c r="ANB12" s="52"/>
    </row>
    <row r="13" spans="1:1042" s="123" customFormat="1" ht="48">
      <c r="A13" s="114" t="s">
        <v>177</v>
      </c>
      <c r="B13" s="115" t="s">
        <v>180</v>
      </c>
      <c r="C13" s="116">
        <v>0</v>
      </c>
      <c r="D13" s="116">
        <v>0</v>
      </c>
      <c r="E13" s="116">
        <v>0</v>
      </c>
      <c r="F13" s="116">
        <v>0</v>
      </c>
      <c r="G13" s="116">
        <v>0</v>
      </c>
      <c r="H13" s="116">
        <v>0</v>
      </c>
      <c r="I13" s="116">
        <v>0</v>
      </c>
      <c r="J13" s="116">
        <v>0</v>
      </c>
      <c r="K13" s="116">
        <v>0</v>
      </c>
      <c r="L13" s="117">
        <v>0</v>
      </c>
      <c r="M13" s="116"/>
      <c r="N13" s="116"/>
      <c r="O13" s="116"/>
      <c r="P13" s="116"/>
      <c r="Q13" s="116"/>
      <c r="R13" s="116">
        <v>1</v>
      </c>
      <c r="S13" s="118"/>
      <c r="T13" s="118"/>
      <c r="U13" s="118"/>
      <c r="V13" s="118"/>
      <c r="W13" s="118"/>
      <c r="X13" s="118"/>
      <c r="Y13" s="119">
        <v>0.8</v>
      </c>
      <c r="Z13" s="116" t="s">
        <v>181</v>
      </c>
      <c r="AA13" s="116" t="s">
        <v>28</v>
      </c>
      <c r="AB13" s="116" t="s">
        <v>127</v>
      </c>
      <c r="AC13" s="120" t="s">
        <v>30</v>
      </c>
      <c r="AD13" s="121"/>
      <c r="AE13" s="122"/>
      <c r="AMP13" s="124"/>
      <c r="AMQ13" s="124"/>
      <c r="AMR13" s="124"/>
      <c r="AMS13" s="124"/>
      <c r="AMT13" s="124"/>
      <c r="AMU13" s="124"/>
      <c r="AMV13" s="124"/>
      <c r="AMW13" s="124"/>
      <c r="AMX13" s="124"/>
      <c r="AMY13" s="124"/>
      <c r="AMZ13" s="124"/>
      <c r="ANA13" s="124"/>
      <c r="ANB13" s="124"/>
    </row>
    <row r="14" spans="1:1042" s="123" customFormat="1" ht="48">
      <c r="A14" s="114" t="s">
        <v>182</v>
      </c>
      <c r="B14" s="115" t="s">
        <v>183</v>
      </c>
      <c r="C14" s="116">
        <v>0</v>
      </c>
      <c r="D14" s="116">
        <v>0</v>
      </c>
      <c r="E14" s="116">
        <v>0</v>
      </c>
      <c r="F14" s="116">
        <v>0</v>
      </c>
      <c r="G14" s="116">
        <v>0</v>
      </c>
      <c r="H14" s="116">
        <v>0</v>
      </c>
      <c r="I14" s="116">
        <v>0</v>
      </c>
      <c r="J14" s="116">
        <v>0</v>
      </c>
      <c r="K14" s="116">
        <v>0</v>
      </c>
      <c r="L14" s="117">
        <v>0</v>
      </c>
      <c r="M14" s="116"/>
      <c r="N14" s="116"/>
      <c r="O14" s="116"/>
      <c r="P14" s="116"/>
      <c r="Q14" s="116"/>
      <c r="R14" s="116">
        <v>0</v>
      </c>
      <c r="S14" s="118"/>
      <c r="T14" s="118"/>
      <c r="U14" s="118"/>
      <c r="V14" s="118"/>
      <c r="W14" s="118"/>
      <c r="X14" s="118"/>
      <c r="Y14" s="119" t="s">
        <v>185</v>
      </c>
      <c r="Z14" s="116" t="s">
        <v>186</v>
      </c>
      <c r="AA14" s="116" t="s">
        <v>28</v>
      </c>
      <c r="AB14" s="116" t="s">
        <v>127</v>
      </c>
      <c r="AC14" s="120" t="s">
        <v>30</v>
      </c>
      <c r="AD14" s="121"/>
      <c r="AE14" s="122"/>
      <c r="AMP14" s="124"/>
      <c r="AMQ14" s="124"/>
      <c r="AMR14" s="124"/>
      <c r="AMS14" s="124"/>
      <c r="AMT14" s="124"/>
      <c r="AMU14" s="124"/>
      <c r="AMV14" s="124"/>
      <c r="AMW14" s="124"/>
      <c r="AMX14" s="124"/>
      <c r="AMY14" s="124"/>
      <c r="AMZ14" s="124"/>
      <c r="ANA14" s="124"/>
      <c r="ANB14" s="124"/>
    </row>
    <row r="15" spans="1:1042" s="51" customFormat="1" ht="48">
      <c r="A15" s="45" t="s">
        <v>182</v>
      </c>
      <c r="B15" s="46" t="s">
        <v>187</v>
      </c>
      <c r="C15" s="47">
        <v>1</v>
      </c>
      <c r="D15" s="47">
        <v>0</v>
      </c>
      <c r="E15" s="47">
        <v>15</v>
      </c>
      <c r="F15" s="47">
        <v>0</v>
      </c>
      <c r="G15" s="47">
        <v>0</v>
      </c>
      <c r="H15" s="47">
        <v>1</v>
      </c>
      <c r="I15" s="47">
        <v>19</v>
      </c>
      <c r="J15" s="47">
        <v>3</v>
      </c>
      <c r="K15" s="47">
        <v>0</v>
      </c>
      <c r="L15" s="64">
        <v>23</v>
      </c>
      <c r="M15" s="78" t="s">
        <v>188</v>
      </c>
      <c r="N15" s="78" t="s">
        <v>189</v>
      </c>
      <c r="O15" s="78" t="s">
        <v>190</v>
      </c>
      <c r="P15" s="78" t="s">
        <v>191</v>
      </c>
      <c r="Q15" s="78" t="s">
        <v>192</v>
      </c>
      <c r="R15" s="47" t="s">
        <v>211</v>
      </c>
      <c r="S15" s="48" t="s">
        <v>188</v>
      </c>
      <c r="T15" s="48" t="s">
        <v>233</v>
      </c>
      <c r="U15" s="48" t="s">
        <v>234</v>
      </c>
      <c r="V15" s="48" t="s">
        <v>235</v>
      </c>
      <c r="W15" s="48" t="s">
        <v>236</v>
      </c>
      <c r="X15" s="48" t="s">
        <v>237</v>
      </c>
      <c r="Y15" s="66" t="s">
        <v>185</v>
      </c>
      <c r="Z15" s="47" t="s">
        <v>193</v>
      </c>
      <c r="AA15" s="47" t="s">
        <v>28</v>
      </c>
      <c r="AB15" s="47" t="s">
        <v>143</v>
      </c>
      <c r="AC15" s="53" t="s">
        <v>30</v>
      </c>
      <c r="AD15" s="49"/>
      <c r="AE15" s="50"/>
      <c r="AMP15" s="52"/>
      <c r="AMQ15" s="52"/>
      <c r="AMR15" s="52"/>
      <c r="AMS15" s="52"/>
      <c r="AMT15" s="52"/>
      <c r="AMU15" s="52"/>
      <c r="AMV15" s="52"/>
      <c r="AMW15" s="52"/>
      <c r="AMX15" s="52"/>
      <c r="AMY15" s="52"/>
      <c r="AMZ15" s="52"/>
      <c r="ANA15" s="52"/>
      <c r="ANB15" s="52"/>
    </row>
    <row r="16" spans="1:30" s="73" customFormat="1" ht="60">
      <c r="A16" s="62" t="s">
        <v>201</v>
      </c>
      <c r="B16" s="63" t="s">
        <v>202</v>
      </c>
      <c r="L16" s="64">
        <v>3</v>
      </c>
      <c r="M16" s="107">
        <v>3.4</v>
      </c>
      <c r="N16" s="107">
        <v>3.1</v>
      </c>
      <c r="O16" s="107">
        <v>3.2</v>
      </c>
      <c r="P16" s="107">
        <v>3.4</v>
      </c>
      <c r="Q16" s="107">
        <v>3.1</v>
      </c>
      <c r="R16" s="112">
        <v>3.2</v>
      </c>
      <c r="S16" s="113" t="s">
        <v>228</v>
      </c>
      <c r="T16" s="113" t="s">
        <v>229</v>
      </c>
      <c r="U16" s="113" t="s">
        <v>230</v>
      </c>
      <c r="V16" s="113" t="s">
        <v>231</v>
      </c>
      <c r="W16" s="113" t="s">
        <v>232</v>
      </c>
      <c r="X16" s="107">
        <v>2.8</v>
      </c>
      <c r="Y16" s="108">
        <v>3.5</v>
      </c>
      <c r="Z16" s="109"/>
      <c r="AA16" s="47" t="s">
        <v>28</v>
      </c>
      <c r="AB16" s="47" t="s">
        <v>143</v>
      </c>
      <c r="AC16" s="109"/>
      <c r="AD16" s="110"/>
    </row>
    <row r="17" s="73" customFormat="1" ht="15"/>
    <row r="19" ht="15">
      <c r="R19">
        <f>2+12+10+19+7</f>
        <v>50</v>
      </c>
    </row>
  </sheetData>
  <mergeCells count="3">
    <mergeCell ref="G1:L1"/>
    <mergeCell ref="M1:R1"/>
    <mergeCell ref="S1:X1"/>
  </mergeCells>
  <printOptions/>
  <pageMargins left="0.7" right="0.7"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O10"/>
  <sheetViews>
    <sheetView workbookViewId="0" topLeftCell="A6">
      <selection activeCell="J9" sqref="J9"/>
    </sheetView>
  </sheetViews>
  <sheetFormatPr defaultColWidth="9.140625" defaultRowHeight="15"/>
  <cols>
    <col min="1" max="1" width="11.8515625" style="94" customWidth="1"/>
    <col min="2" max="2" width="16.28125" style="94" customWidth="1"/>
    <col min="3" max="3" width="8.57421875" style="94" bestFit="1" customWidth="1"/>
    <col min="4" max="4" width="7.7109375" style="94" bestFit="1" customWidth="1"/>
    <col min="5" max="5" width="6.57421875" style="94" bestFit="1" customWidth="1"/>
    <col min="6" max="6" width="7.7109375" style="94" customWidth="1"/>
    <col min="7" max="7" width="8.421875" style="94" bestFit="1" customWidth="1"/>
    <col min="8" max="8" width="8.140625" style="94" customWidth="1"/>
    <col min="9" max="9" width="7.57421875" style="94" bestFit="1" customWidth="1"/>
    <col min="10" max="10" width="7.7109375" style="94" bestFit="1" customWidth="1"/>
    <col min="11" max="15" width="9.140625" style="94" customWidth="1"/>
    <col min="16" max="16" width="10.8515625" style="94" customWidth="1"/>
    <col min="17" max="17" width="14.140625" style="94" customWidth="1"/>
    <col min="18" max="16384" width="9.140625" style="94" customWidth="1"/>
  </cols>
  <sheetData>
    <row r="1" spans="1:1016" s="85" customFormat="1" ht="48">
      <c r="A1" s="79" t="s">
        <v>0</v>
      </c>
      <c r="B1" s="80" t="s">
        <v>1</v>
      </c>
      <c r="C1" s="81" t="s">
        <v>6</v>
      </c>
      <c r="D1" s="82" t="s">
        <v>7</v>
      </c>
      <c r="E1" s="272" t="s">
        <v>208</v>
      </c>
      <c r="F1" s="273"/>
      <c r="G1" s="273"/>
      <c r="H1" s="273"/>
      <c r="I1" s="273"/>
      <c r="J1" s="274"/>
      <c r="K1" s="83" t="s">
        <v>8</v>
      </c>
      <c r="L1" s="79" t="s">
        <v>9</v>
      </c>
      <c r="M1" s="79" t="s">
        <v>10</v>
      </c>
      <c r="N1" s="79" t="s">
        <v>11</v>
      </c>
      <c r="O1" s="79" t="s">
        <v>12</v>
      </c>
      <c r="P1" s="79" t="s">
        <v>13</v>
      </c>
      <c r="Q1" s="84" t="s">
        <v>14</v>
      </c>
      <c r="AMB1" s="86"/>
    </row>
    <row r="2" spans="1:1016" s="85" customFormat="1" ht="15.75">
      <c r="A2" s="79"/>
      <c r="B2" s="80"/>
      <c r="C2" s="87" t="s">
        <v>15</v>
      </c>
      <c r="D2" s="88" t="s">
        <v>15</v>
      </c>
      <c r="E2" s="88" t="s">
        <v>16</v>
      </c>
      <c r="F2" s="88" t="s">
        <v>17</v>
      </c>
      <c r="G2" s="88" t="s">
        <v>18</v>
      </c>
      <c r="H2" s="88" t="s">
        <v>19</v>
      </c>
      <c r="I2" s="88" t="s">
        <v>20</v>
      </c>
      <c r="J2" s="88" t="s">
        <v>15</v>
      </c>
      <c r="K2" s="83"/>
      <c r="L2" s="79"/>
      <c r="M2" s="79"/>
      <c r="N2" s="79"/>
      <c r="O2" s="79"/>
      <c r="P2" s="79"/>
      <c r="Q2" s="84"/>
      <c r="AMB2" s="86"/>
    </row>
    <row r="3" spans="1:1028" s="86" customFormat="1" ht="94.5" customHeight="1">
      <c r="A3" s="89" t="s">
        <v>22</v>
      </c>
      <c r="B3" s="90" t="s">
        <v>23</v>
      </c>
      <c r="C3" s="91"/>
      <c r="D3" s="103" t="s">
        <v>209</v>
      </c>
      <c r="E3" s="127">
        <v>2.85</v>
      </c>
      <c r="F3" s="127">
        <v>2.24</v>
      </c>
      <c r="G3" s="127">
        <v>2.51</v>
      </c>
      <c r="H3" s="127">
        <v>2.65</v>
      </c>
      <c r="I3" s="127">
        <v>2.97</v>
      </c>
      <c r="J3" s="127">
        <v>2.56</v>
      </c>
      <c r="K3" s="91" t="s">
        <v>26</v>
      </c>
      <c r="L3" s="91" t="s">
        <v>27</v>
      </c>
      <c r="M3" s="91" t="s">
        <v>28</v>
      </c>
      <c r="N3" s="91" t="s">
        <v>29</v>
      </c>
      <c r="O3" s="91" t="s">
        <v>30</v>
      </c>
      <c r="P3" s="92"/>
      <c r="Q3" s="93"/>
      <c r="AMB3" s="94"/>
      <c r="AMC3" s="94"/>
      <c r="AMD3" s="94"/>
      <c r="AME3" s="94"/>
      <c r="AMF3" s="94"/>
      <c r="AMG3" s="94"/>
      <c r="AMH3" s="94"/>
      <c r="AMI3" s="94"/>
      <c r="AMJ3" s="94"/>
      <c r="AMK3" s="94"/>
      <c r="AML3" s="94"/>
      <c r="AMM3" s="94"/>
      <c r="AMN3" s="94"/>
    </row>
    <row r="4" spans="1:1028" s="86" customFormat="1" ht="48">
      <c r="A4" s="89" t="s">
        <v>22</v>
      </c>
      <c r="B4" s="90" t="s">
        <v>31</v>
      </c>
      <c r="C4" s="99">
        <v>0.28</v>
      </c>
      <c r="D4" s="104">
        <v>0.76</v>
      </c>
      <c r="E4" s="130">
        <v>1</v>
      </c>
      <c r="F4" s="130">
        <v>0.65</v>
      </c>
      <c r="G4" s="130">
        <v>0.85</v>
      </c>
      <c r="H4" s="130">
        <v>0.85</v>
      </c>
      <c r="I4" s="130">
        <v>0.8</v>
      </c>
      <c r="J4" s="130">
        <f>AVERAGE(E4:I4)</f>
        <v>0.8300000000000001</v>
      </c>
      <c r="K4" s="99">
        <v>1</v>
      </c>
      <c r="L4" s="91" t="s">
        <v>32</v>
      </c>
      <c r="M4" s="91" t="s">
        <v>28</v>
      </c>
      <c r="N4" s="91" t="s">
        <v>29</v>
      </c>
      <c r="O4" s="91" t="s">
        <v>30</v>
      </c>
      <c r="P4" s="92"/>
      <c r="Q4" s="93"/>
      <c r="AMB4" s="94"/>
      <c r="AMC4" s="94"/>
      <c r="AMD4" s="94"/>
      <c r="AME4" s="94"/>
      <c r="AMF4" s="94"/>
      <c r="AMG4" s="94"/>
      <c r="AMH4" s="94"/>
      <c r="AMI4" s="94"/>
      <c r="AMJ4" s="94"/>
      <c r="AMK4" s="94"/>
      <c r="AML4" s="94"/>
      <c r="AMM4" s="94"/>
      <c r="AMN4" s="94"/>
    </row>
    <row r="5" spans="1:1029" ht="96.75" customHeight="1">
      <c r="A5" s="89" t="s">
        <v>22</v>
      </c>
      <c r="B5" s="95" t="s">
        <v>66</v>
      </c>
      <c r="C5" s="96" t="s">
        <v>68</v>
      </c>
      <c r="D5" s="105" t="s">
        <v>209</v>
      </c>
      <c r="E5" s="129"/>
      <c r="F5" s="129"/>
      <c r="G5" s="129"/>
      <c r="H5" s="129"/>
      <c r="I5" s="129"/>
      <c r="J5" s="129">
        <v>3.03</v>
      </c>
      <c r="K5" s="97" t="s">
        <v>69</v>
      </c>
      <c r="L5" s="91" t="s">
        <v>70</v>
      </c>
      <c r="M5" s="91" t="s">
        <v>28</v>
      </c>
      <c r="N5" s="91" t="s">
        <v>29</v>
      </c>
      <c r="O5" s="91" t="s">
        <v>30</v>
      </c>
      <c r="P5" s="92"/>
      <c r="Q5" s="98"/>
      <c r="AMO5" s="86"/>
    </row>
    <row r="6" spans="1:1028" s="86" customFormat="1" ht="36">
      <c r="A6" s="89" t="s">
        <v>22</v>
      </c>
      <c r="B6" s="90" t="s">
        <v>71</v>
      </c>
      <c r="C6" s="99">
        <v>0.08</v>
      </c>
      <c r="D6" s="104">
        <v>0.54</v>
      </c>
      <c r="E6" s="128"/>
      <c r="F6" s="128"/>
      <c r="G6" s="128"/>
      <c r="H6" s="128"/>
      <c r="I6" s="128"/>
      <c r="J6" s="130">
        <v>0.85</v>
      </c>
      <c r="K6" s="99">
        <v>1</v>
      </c>
      <c r="L6" s="91" t="s">
        <v>72</v>
      </c>
      <c r="M6" s="91" t="s">
        <v>28</v>
      </c>
      <c r="N6" s="91" t="s">
        <v>29</v>
      </c>
      <c r="O6" s="91" t="s">
        <v>30</v>
      </c>
      <c r="P6" s="92"/>
      <c r="Q6" s="93"/>
      <c r="AMB6" s="94"/>
      <c r="AMC6" s="94"/>
      <c r="AMD6" s="94"/>
      <c r="AME6" s="94"/>
      <c r="AMF6" s="94"/>
      <c r="AMG6" s="94"/>
      <c r="AMH6" s="94"/>
      <c r="AMI6" s="94"/>
      <c r="AMJ6" s="94"/>
      <c r="AMK6" s="94"/>
      <c r="AML6" s="94"/>
      <c r="AMM6" s="94"/>
      <c r="AMN6" s="94"/>
    </row>
    <row r="7" spans="1:1029" ht="94.5" customHeight="1">
      <c r="A7" s="89" t="s">
        <v>22</v>
      </c>
      <c r="B7" s="95" t="s">
        <v>89</v>
      </c>
      <c r="C7" s="96" t="s">
        <v>91</v>
      </c>
      <c r="D7" s="105" t="s">
        <v>209</v>
      </c>
      <c r="E7" s="129"/>
      <c r="F7" s="129"/>
      <c r="G7" s="129"/>
      <c r="H7" s="129"/>
      <c r="I7" s="129"/>
      <c r="J7" s="129">
        <v>2.1</v>
      </c>
      <c r="K7" s="97" t="s">
        <v>69</v>
      </c>
      <c r="L7" s="91" t="s">
        <v>87</v>
      </c>
      <c r="M7" s="91" t="s">
        <v>92</v>
      </c>
      <c r="N7" s="91" t="s">
        <v>88</v>
      </c>
      <c r="O7" s="91" t="s">
        <v>30</v>
      </c>
      <c r="P7" s="92"/>
      <c r="Q7" s="100" t="s">
        <v>207</v>
      </c>
      <c r="AMO7" s="86"/>
    </row>
    <row r="8" spans="1:1029" ht="49.5" customHeight="1">
      <c r="A8" s="89" t="s">
        <v>22</v>
      </c>
      <c r="B8" s="90" t="s">
        <v>93</v>
      </c>
      <c r="C8" s="99">
        <v>0.15</v>
      </c>
      <c r="D8" s="104">
        <v>0.56</v>
      </c>
      <c r="E8" s="128"/>
      <c r="F8" s="128"/>
      <c r="G8" s="128"/>
      <c r="H8" s="128"/>
      <c r="I8" s="128"/>
      <c r="J8" s="130">
        <v>0</v>
      </c>
      <c r="K8" s="99">
        <v>1</v>
      </c>
      <c r="L8" s="91" t="s">
        <v>87</v>
      </c>
      <c r="M8" s="91" t="s">
        <v>28</v>
      </c>
      <c r="N8" s="91" t="s">
        <v>88</v>
      </c>
      <c r="O8" s="91" t="s">
        <v>30</v>
      </c>
      <c r="P8" s="92"/>
      <c r="Q8" s="98" t="s">
        <v>347</v>
      </c>
      <c r="AMO8" s="86"/>
    </row>
    <row r="9" spans="1:1029" ht="84" customHeight="1">
      <c r="A9" s="89" t="s">
        <v>22</v>
      </c>
      <c r="B9" s="95" t="s">
        <v>101</v>
      </c>
      <c r="C9" s="96" t="s">
        <v>91</v>
      </c>
      <c r="D9" s="105" t="s">
        <v>209</v>
      </c>
      <c r="E9" s="129"/>
      <c r="F9" s="129"/>
      <c r="G9" s="129"/>
      <c r="H9" s="129"/>
      <c r="I9" s="129"/>
      <c r="J9" s="129">
        <v>2.98</v>
      </c>
      <c r="K9" s="97" t="s">
        <v>69</v>
      </c>
      <c r="L9" s="91" t="s">
        <v>103</v>
      </c>
      <c r="M9" s="91" t="s">
        <v>92</v>
      </c>
      <c r="N9" s="91" t="s">
        <v>88</v>
      </c>
      <c r="O9" s="91" t="s">
        <v>30</v>
      </c>
      <c r="P9" s="92"/>
      <c r="Q9" s="100" t="s">
        <v>207</v>
      </c>
      <c r="AMO9" s="86"/>
    </row>
    <row r="10" spans="1:1029" ht="49.5" customHeight="1">
      <c r="A10" s="89" t="s">
        <v>22</v>
      </c>
      <c r="B10" s="90" t="s">
        <v>104</v>
      </c>
      <c r="C10" s="99">
        <v>0</v>
      </c>
      <c r="D10" s="104">
        <v>0.7</v>
      </c>
      <c r="E10" s="128"/>
      <c r="F10" s="128"/>
      <c r="G10" s="128"/>
      <c r="H10" s="128"/>
      <c r="I10" s="128"/>
      <c r="J10" s="130">
        <v>0</v>
      </c>
      <c r="K10" s="99">
        <v>1</v>
      </c>
      <c r="L10" s="91" t="s">
        <v>103</v>
      </c>
      <c r="M10" s="91" t="s">
        <v>28</v>
      </c>
      <c r="N10" s="91" t="s">
        <v>88</v>
      </c>
      <c r="O10" s="91" t="s">
        <v>30</v>
      </c>
      <c r="P10" s="92"/>
      <c r="Q10" s="98" t="s">
        <v>347</v>
      </c>
      <c r="AMO10" s="86"/>
    </row>
  </sheetData>
  <mergeCells count="1">
    <mergeCell ref="E1:J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I59"/>
  <sheetViews>
    <sheetView tabSelected="1" zoomScale="110" zoomScaleNormal="110" workbookViewId="0" topLeftCell="A1">
      <pane xSplit="1" topLeftCell="B1" activePane="topRight" state="frozen"/>
      <selection pane="topRight" activeCell="C1" sqref="C1:AG1048576"/>
    </sheetView>
  </sheetViews>
  <sheetFormatPr defaultColWidth="9.140625" defaultRowHeight="15"/>
  <cols>
    <col min="1" max="1" width="13.140625" style="135" customWidth="1"/>
    <col min="2" max="2" width="43.421875" style="135" bestFit="1" customWidth="1"/>
    <col min="3" max="3" width="26.28125" style="136" bestFit="1" customWidth="1"/>
    <col min="4" max="4" width="11.421875" style="136" bestFit="1" customWidth="1"/>
    <col min="5" max="5" width="17.7109375" style="136" bestFit="1" customWidth="1"/>
    <col min="6" max="6" width="15.7109375" style="136" bestFit="1" customWidth="1"/>
    <col min="7" max="12" width="11.421875" style="136" customWidth="1"/>
    <col min="13" max="13" width="10.140625" style="136" customWidth="1"/>
    <col min="14" max="14" width="10.00390625" style="136" customWidth="1"/>
    <col min="15" max="15" width="10.140625" style="136" customWidth="1"/>
    <col min="16" max="16" width="9.28125" style="136" customWidth="1"/>
    <col min="17" max="17" width="10.140625" style="136" customWidth="1"/>
    <col min="18" max="26" width="15.7109375" style="239" customWidth="1"/>
    <col min="27" max="27" width="10.57421875" style="136" customWidth="1"/>
    <col min="28" max="31" width="9.140625" style="136" customWidth="1"/>
    <col min="32" max="32" width="10.7109375" style="213" customWidth="1"/>
    <col min="33" max="33" width="9.140625" style="136" customWidth="1"/>
    <col min="34" max="34" width="11.57421875" style="136" customWidth="1"/>
    <col min="35" max="35" width="9.140625" style="214" customWidth="1"/>
    <col min="36" max="37" width="9.140625" style="136" customWidth="1"/>
    <col min="38" max="38" width="20.421875" style="135" customWidth="1"/>
    <col min="39" max="39" width="18.140625" style="135" customWidth="1"/>
    <col min="40" max="1036" width="9.140625" style="135" customWidth="1"/>
    <col min="1037" max="1050" width="9.140625" style="86" customWidth="1"/>
    <col min="1051" max="16384" width="9.140625" style="94" customWidth="1"/>
  </cols>
  <sheetData>
    <row r="1" spans="1:1049" ht="15">
      <c r="A1" s="135" t="s">
        <v>507</v>
      </c>
      <c r="C1" s="94"/>
      <c r="D1" s="94"/>
      <c r="E1" s="94"/>
      <c r="F1" s="94"/>
      <c r="G1" s="94"/>
      <c r="H1" s="94"/>
      <c r="I1" s="94"/>
      <c r="J1" s="94"/>
      <c r="K1" s="94"/>
      <c r="L1" s="94"/>
      <c r="M1" s="94"/>
      <c r="N1" s="94"/>
      <c r="O1" s="94"/>
      <c r="P1" s="94"/>
      <c r="Q1" s="94"/>
      <c r="R1" s="219"/>
      <c r="S1" s="219"/>
      <c r="T1" s="219"/>
      <c r="U1" s="219"/>
      <c r="V1" s="219"/>
      <c r="W1" s="219"/>
      <c r="X1" s="219"/>
      <c r="Y1" s="219"/>
      <c r="Z1" s="219"/>
      <c r="AA1" s="94"/>
      <c r="AB1" s="94"/>
      <c r="AC1" s="94"/>
      <c r="AD1" s="94"/>
      <c r="AE1" s="94"/>
      <c r="AF1" s="137"/>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c r="IW1" s="94"/>
      <c r="IX1" s="94"/>
      <c r="IY1" s="94"/>
      <c r="IZ1" s="94"/>
      <c r="JA1" s="94"/>
      <c r="JB1" s="94"/>
      <c r="JC1" s="94"/>
      <c r="JD1" s="94"/>
      <c r="JE1" s="94"/>
      <c r="JF1" s="94"/>
      <c r="JG1" s="94"/>
      <c r="JH1" s="94"/>
      <c r="JI1" s="94"/>
      <c r="JJ1" s="94"/>
      <c r="JK1" s="94"/>
      <c r="JL1" s="94"/>
      <c r="JM1" s="94"/>
      <c r="JN1" s="94"/>
      <c r="JO1" s="94"/>
      <c r="JP1" s="94"/>
      <c r="JQ1" s="94"/>
      <c r="JR1" s="94"/>
      <c r="JS1" s="94"/>
      <c r="JT1" s="94"/>
      <c r="JU1" s="94"/>
      <c r="JV1" s="94"/>
      <c r="JW1" s="94"/>
      <c r="JX1" s="94"/>
      <c r="JY1" s="94"/>
      <c r="JZ1" s="94"/>
      <c r="KA1" s="94"/>
      <c r="KB1" s="94"/>
      <c r="KC1" s="94"/>
      <c r="KD1" s="94"/>
      <c r="KE1" s="94"/>
      <c r="KF1" s="94"/>
      <c r="KG1" s="94"/>
      <c r="KH1" s="94"/>
      <c r="KI1" s="94"/>
      <c r="KJ1" s="94"/>
      <c r="KK1" s="94"/>
      <c r="KL1" s="94"/>
      <c r="KM1" s="94"/>
      <c r="KN1" s="94"/>
      <c r="KO1" s="94"/>
      <c r="KP1" s="94"/>
      <c r="KQ1" s="94"/>
      <c r="KR1" s="94"/>
      <c r="KS1" s="94"/>
      <c r="KT1" s="94"/>
      <c r="KU1" s="94"/>
      <c r="KV1" s="94"/>
      <c r="KW1" s="94"/>
      <c r="KX1" s="94"/>
      <c r="KY1" s="94"/>
      <c r="KZ1" s="94"/>
      <c r="LA1" s="94"/>
      <c r="LB1" s="94"/>
      <c r="LC1" s="94"/>
      <c r="LD1" s="94"/>
      <c r="LE1" s="94"/>
      <c r="LF1" s="94"/>
      <c r="LG1" s="94"/>
      <c r="LH1" s="94"/>
      <c r="LI1" s="94"/>
      <c r="LJ1" s="94"/>
      <c r="LK1" s="94"/>
      <c r="LL1" s="94"/>
      <c r="LM1" s="94"/>
      <c r="LN1" s="94"/>
      <c r="LO1" s="94"/>
      <c r="LP1" s="94"/>
      <c r="LQ1" s="94"/>
      <c r="LR1" s="94"/>
      <c r="LS1" s="94"/>
      <c r="LT1" s="94"/>
      <c r="LU1" s="94"/>
      <c r="LV1" s="94"/>
      <c r="LW1" s="94"/>
      <c r="LX1" s="94"/>
      <c r="LY1" s="94"/>
      <c r="LZ1" s="94"/>
      <c r="MA1" s="94"/>
      <c r="MB1" s="94"/>
      <c r="MC1" s="94"/>
      <c r="MD1" s="94"/>
      <c r="ME1" s="94"/>
      <c r="MF1" s="94"/>
      <c r="MG1" s="94"/>
      <c r="MH1" s="94"/>
      <c r="MI1" s="94"/>
      <c r="MJ1" s="94"/>
      <c r="MK1" s="94"/>
      <c r="ML1" s="94"/>
      <c r="MM1" s="94"/>
      <c r="MN1" s="94"/>
      <c r="MO1" s="94"/>
      <c r="MP1" s="94"/>
      <c r="MQ1" s="94"/>
      <c r="MR1" s="94"/>
      <c r="MS1" s="94"/>
      <c r="MT1" s="94"/>
      <c r="MU1" s="94"/>
      <c r="MV1" s="94"/>
      <c r="MW1" s="94"/>
      <c r="MX1" s="94"/>
      <c r="MY1" s="94"/>
      <c r="MZ1" s="94"/>
      <c r="NA1" s="94"/>
      <c r="NB1" s="94"/>
      <c r="NC1" s="94"/>
      <c r="ND1" s="94"/>
      <c r="NE1" s="94"/>
      <c r="NF1" s="94"/>
      <c r="NG1" s="94"/>
      <c r="NH1" s="94"/>
      <c r="NI1" s="94"/>
      <c r="NJ1" s="94"/>
      <c r="NK1" s="94"/>
      <c r="NL1" s="94"/>
      <c r="NM1" s="94"/>
      <c r="NN1" s="94"/>
      <c r="NO1" s="94"/>
      <c r="NP1" s="94"/>
      <c r="NQ1" s="94"/>
      <c r="NR1" s="94"/>
      <c r="NS1" s="94"/>
      <c r="NT1" s="94"/>
      <c r="NU1" s="94"/>
      <c r="NV1" s="94"/>
      <c r="NW1" s="94"/>
      <c r="NX1" s="94"/>
      <c r="NY1" s="94"/>
      <c r="NZ1" s="94"/>
      <c r="OA1" s="94"/>
      <c r="OB1" s="94"/>
      <c r="OC1" s="94"/>
      <c r="OD1" s="94"/>
      <c r="OE1" s="94"/>
      <c r="OF1" s="94"/>
      <c r="OG1" s="94"/>
      <c r="OH1" s="94"/>
      <c r="OI1" s="94"/>
      <c r="OJ1" s="94"/>
      <c r="OK1" s="94"/>
      <c r="OL1" s="94"/>
      <c r="OM1" s="94"/>
      <c r="ON1" s="94"/>
      <c r="OO1" s="94"/>
      <c r="OP1" s="94"/>
      <c r="OQ1" s="94"/>
      <c r="OR1" s="94"/>
      <c r="OS1" s="94"/>
      <c r="OT1" s="94"/>
      <c r="OU1" s="94"/>
      <c r="OV1" s="94"/>
      <c r="OW1" s="94"/>
      <c r="OX1" s="94"/>
      <c r="OY1" s="94"/>
      <c r="OZ1" s="94"/>
      <c r="PA1" s="94"/>
      <c r="PB1" s="94"/>
      <c r="PC1" s="94"/>
      <c r="PD1" s="94"/>
      <c r="PE1" s="94"/>
      <c r="PF1" s="94"/>
      <c r="PG1" s="94"/>
      <c r="PH1" s="94"/>
      <c r="PI1" s="94"/>
      <c r="PJ1" s="94"/>
      <c r="PK1" s="94"/>
      <c r="PL1" s="94"/>
      <c r="PM1" s="94"/>
      <c r="PN1" s="94"/>
      <c r="PO1" s="94"/>
      <c r="PP1" s="94"/>
      <c r="PQ1" s="94"/>
      <c r="PR1" s="94"/>
      <c r="PS1" s="94"/>
      <c r="PT1" s="94"/>
      <c r="PU1" s="94"/>
      <c r="PV1" s="94"/>
      <c r="PW1" s="94"/>
      <c r="PX1" s="94"/>
      <c r="PY1" s="94"/>
      <c r="PZ1" s="94"/>
      <c r="QA1" s="94"/>
      <c r="QB1" s="94"/>
      <c r="QC1" s="94"/>
      <c r="QD1" s="94"/>
      <c r="QE1" s="94"/>
      <c r="QF1" s="94"/>
      <c r="QG1" s="94"/>
      <c r="QH1" s="94"/>
      <c r="QI1" s="94"/>
      <c r="QJ1" s="94"/>
      <c r="QK1" s="94"/>
      <c r="QL1" s="94"/>
      <c r="QM1" s="94"/>
      <c r="QN1" s="94"/>
      <c r="QO1" s="94"/>
      <c r="QP1" s="94"/>
      <c r="QQ1" s="94"/>
      <c r="QR1" s="94"/>
      <c r="QS1" s="94"/>
      <c r="QT1" s="94"/>
      <c r="QU1" s="94"/>
      <c r="QV1" s="94"/>
      <c r="QW1" s="94"/>
      <c r="QX1" s="94"/>
      <c r="QY1" s="94"/>
      <c r="QZ1" s="94"/>
      <c r="RA1" s="94"/>
      <c r="RB1" s="94"/>
      <c r="RC1" s="94"/>
      <c r="RD1" s="94"/>
      <c r="RE1" s="94"/>
      <c r="RF1" s="94"/>
      <c r="RG1" s="94"/>
      <c r="RH1" s="94"/>
      <c r="RI1" s="94"/>
      <c r="RJ1" s="94"/>
      <c r="RK1" s="94"/>
      <c r="RL1" s="94"/>
      <c r="RM1" s="94"/>
      <c r="RN1" s="94"/>
      <c r="RO1" s="94"/>
      <c r="RP1" s="94"/>
      <c r="RQ1" s="94"/>
      <c r="RR1" s="94"/>
      <c r="RS1" s="94"/>
      <c r="RT1" s="94"/>
      <c r="RU1" s="94"/>
      <c r="RV1" s="94"/>
      <c r="RW1" s="94"/>
      <c r="RX1" s="94"/>
      <c r="RY1" s="94"/>
      <c r="RZ1" s="94"/>
      <c r="SA1" s="94"/>
      <c r="SB1" s="94"/>
      <c r="SC1" s="94"/>
      <c r="SD1" s="94"/>
      <c r="SE1" s="94"/>
      <c r="SF1" s="94"/>
      <c r="SG1" s="94"/>
      <c r="SH1" s="94"/>
      <c r="SI1" s="94"/>
      <c r="SJ1" s="94"/>
      <c r="SK1" s="94"/>
      <c r="SL1" s="94"/>
      <c r="SM1" s="94"/>
      <c r="SN1" s="94"/>
      <c r="SO1" s="94"/>
      <c r="SP1" s="94"/>
      <c r="SQ1" s="94"/>
      <c r="SR1" s="94"/>
      <c r="SS1" s="94"/>
      <c r="ST1" s="94"/>
      <c r="SU1" s="94"/>
      <c r="SV1" s="94"/>
      <c r="SW1" s="94"/>
      <c r="SX1" s="94"/>
      <c r="SY1" s="94"/>
      <c r="SZ1" s="94"/>
      <c r="TA1" s="94"/>
      <c r="TB1" s="94"/>
      <c r="TC1" s="94"/>
      <c r="TD1" s="94"/>
      <c r="TE1" s="94"/>
      <c r="TF1" s="94"/>
      <c r="TG1" s="94"/>
      <c r="TH1" s="94"/>
      <c r="TI1" s="94"/>
      <c r="TJ1" s="94"/>
      <c r="TK1" s="94"/>
      <c r="TL1" s="94"/>
      <c r="TM1" s="94"/>
      <c r="TN1" s="94"/>
      <c r="TO1" s="94"/>
      <c r="TP1" s="94"/>
      <c r="TQ1" s="94"/>
      <c r="TR1" s="94"/>
      <c r="TS1" s="94"/>
      <c r="TT1" s="94"/>
      <c r="TU1" s="94"/>
      <c r="TV1" s="94"/>
      <c r="TW1" s="94"/>
      <c r="TX1" s="94"/>
      <c r="TY1" s="94"/>
      <c r="TZ1" s="94"/>
      <c r="UA1" s="94"/>
      <c r="UB1" s="94"/>
      <c r="UC1" s="94"/>
      <c r="UD1" s="94"/>
      <c r="UE1" s="94"/>
      <c r="UF1" s="94"/>
      <c r="UG1" s="94"/>
      <c r="UH1" s="94"/>
      <c r="UI1" s="94"/>
      <c r="UJ1" s="94"/>
      <c r="UK1" s="94"/>
      <c r="UL1" s="94"/>
      <c r="UM1" s="94"/>
      <c r="UN1" s="94"/>
      <c r="UO1" s="94"/>
      <c r="UP1" s="94"/>
      <c r="UQ1" s="94"/>
      <c r="UR1" s="94"/>
      <c r="US1" s="94"/>
      <c r="UT1" s="94"/>
      <c r="UU1" s="94"/>
      <c r="UV1" s="94"/>
      <c r="UW1" s="94"/>
      <c r="UX1" s="94"/>
      <c r="UY1" s="94"/>
      <c r="UZ1" s="94"/>
      <c r="VA1" s="94"/>
      <c r="VB1" s="94"/>
      <c r="VC1" s="94"/>
      <c r="VD1" s="94"/>
      <c r="VE1" s="94"/>
      <c r="VF1" s="94"/>
      <c r="VG1" s="94"/>
      <c r="VH1" s="94"/>
      <c r="VI1" s="94"/>
      <c r="VJ1" s="94"/>
      <c r="VK1" s="94"/>
      <c r="VL1" s="94"/>
      <c r="VM1" s="94"/>
      <c r="VN1" s="94"/>
      <c r="VO1" s="94"/>
      <c r="VP1" s="94"/>
      <c r="VQ1" s="94"/>
      <c r="VR1" s="94"/>
      <c r="VS1" s="94"/>
      <c r="VT1" s="94"/>
      <c r="VU1" s="94"/>
      <c r="VV1" s="94"/>
      <c r="VW1" s="94"/>
      <c r="VX1" s="94"/>
      <c r="VY1" s="94"/>
      <c r="VZ1" s="94"/>
      <c r="WA1" s="94"/>
      <c r="WB1" s="94"/>
      <c r="WC1" s="94"/>
      <c r="WD1" s="94"/>
      <c r="WE1" s="94"/>
      <c r="WF1" s="94"/>
      <c r="WG1" s="94"/>
      <c r="WH1" s="94"/>
      <c r="WI1" s="94"/>
      <c r="WJ1" s="94"/>
      <c r="WK1" s="94"/>
      <c r="WL1" s="94"/>
      <c r="WM1" s="94"/>
      <c r="WN1" s="94"/>
      <c r="WO1" s="94"/>
      <c r="WP1" s="94"/>
      <c r="WQ1" s="94"/>
      <c r="WR1" s="94"/>
      <c r="WS1" s="94"/>
      <c r="WT1" s="94"/>
      <c r="WU1" s="94"/>
      <c r="WV1" s="94"/>
      <c r="WW1" s="94"/>
      <c r="WX1" s="94"/>
      <c r="WY1" s="94"/>
      <c r="WZ1" s="94"/>
      <c r="XA1" s="94"/>
      <c r="XB1" s="94"/>
      <c r="XC1" s="94"/>
      <c r="XD1" s="94"/>
      <c r="XE1" s="94"/>
      <c r="XF1" s="94"/>
      <c r="XG1" s="94"/>
      <c r="XH1" s="94"/>
      <c r="XI1" s="94"/>
      <c r="XJ1" s="94"/>
      <c r="XK1" s="94"/>
      <c r="XL1" s="94"/>
      <c r="XM1" s="94"/>
      <c r="XN1" s="94"/>
      <c r="XO1" s="94"/>
      <c r="XP1" s="94"/>
      <c r="XQ1" s="94"/>
      <c r="XR1" s="94"/>
      <c r="XS1" s="94"/>
      <c r="XT1" s="94"/>
      <c r="XU1" s="94"/>
      <c r="XV1" s="94"/>
      <c r="XW1" s="94"/>
      <c r="XX1" s="94"/>
      <c r="XY1" s="94"/>
      <c r="XZ1" s="94"/>
      <c r="YA1" s="94"/>
      <c r="YB1" s="94"/>
      <c r="YC1" s="94"/>
      <c r="YD1" s="94"/>
      <c r="YE1" s="94"/>
      <c r="YF1" s="94"/>
      <c r="YG1" s="94"/>
      <c r="YH1" s="94"/>
      <c r="YI1" s="94"/>
      <c r="YJ1" s="94"/>
      <c r="YK1" s="94"/>
      <c r="YL1" s="94"/>
      <c r="YM1" s="94"/>
      <c r="YN1" s="94"/>
      <c r="YO1" s="94"/>
      <c r="YP1" s="94"/>
      <c r="YQ1" s="94"/>
      <c r="YR1" s="94"/>
      <c r="YS1" s="94"/>
      <c r="YT1" s="94"/>
      <c r="YU1" s="94"/>
      <c r="YV1" s="94"/>
      <c r="YW1" s="94"/>
      <c r="YX1" s="94"/>
      <c r="YY1" s="94"/>
      <c r="YZ1" s="94"/>
      <c r="ZA1" s="94"/>
      <c r="ZB1" s="94"/>
      <c r="ZC1" s="94"/>
      <c r="ZD1" s="94"/>
      <c r="ZE1" s="94"/>
      <c r="ZF1" s="94"/>
      <c r="ZG1" s="94"/>
      <c r="ZH1" s="94"/>
      <c r="ZI1" s="94"/>
      <c r="ZJ1" s="94"/>
      <c r="ZK1" s="94"/>
      <c r="ZL1" s="94"/>
      <c r="ZM1" s="94"/>
      <c r="ZN1" s="94"/>
      <c r="ZO1" s="94"/>
      <c r="ZP1" s="94"/>
      <c r="ZQ1" s="94"/>
      <c r="ZR1" s="94"/>
      <c r="ZS1" s="94"/>
      <c r="ZT1" s="94"/>
      <c r="ZU1" s="94"/>
      <c r="ZV1" s="94"/>
      <c r="ZW1" s="94"/>
      <c r="ZX1" s="94"/>
      <c r="ZY1" s="94"/>
      <c r="ZZ1" s="94"/>
      <c r="AAA1" s="94"/>
      <c r="AAB1" s="94"/>
      <c r="AAC1" s="94"/>
      <c r="AAD1" s="94"/>
      <c r="AAE1" s="94"/>
      <c r="AAF1" s="94"/>
      <c r="AAG1" s="94"/>
      <c r="AAH1" s="94"/>
      <c r="AAI1" s="94"/>
      <c r="AAJ1" s="94"/>
      <c r="AAK1" s="94"/>
      <c r="AAL1" s="94"/>
      <c r="AAM1" s="94"/>
      <c r="AAN1" s="94"/>
      <c r="AAO1" s="94"/>
      <c r="AAP1" s="94"/>
      <c r="AAQ1" s="94"/>
      <c r="AAR1" s="94"/>
      <c r="AAS1" s="94"/>
      <c r="AAT1" s="94"/>
      <c r="AAU1" s="94"/>
      <c r="AAV1" s="94"/>
      <c r="AAW1" s="94"/>
      <c r="AAX1" s="94"/>
      <c r="AAY1" s="94"/>
      <c r="AAZ1" s="94"/>
      <c r="ABA1" s="94"/>
      <c r="ABB1" s="94"/>
      <c r="ABC1" s="94"/>
      <c r="ABD1" s="94"/>
      <c r="ABE1" s="94"/>
      <c r="ABF1" s="94"/>
      <c r="ABG1" s="94"/>
      <c r="ABH1" s="94"/>
      <c r="ABI1" s="94"/>
      <c r="ABJ1" s="94"/>
      <c r="ABK1" s="94"/>
      <c r="ABL1" s="94"/>
      <c r="ABM1" s="94"/>
      <c r="ABN1" s="94"/>
      <c r="ABO1" s="94"/>
      <c r="ABP1" s="94"/>
      <c r="ABQ1" s="94"/>
      <c r="ABR1" s="94"/>
      <c r="ABS1" s="94"/>
      <c r="ABT1" s="94"/>
      <c r="ABU1" s="94"/>
      <c r="ABV1" s="94"/>
      <c r="ABW1" s="94"/>
      <c r="ABX1" s="94"/>
      <c r="ABY1" s="94"/>
      <c r="ABZ1" s="94"/>
      <c r="ACA1" s="94"/>
      <c r="ACB1" s="94"/>
      <c r="ACC1" s="94"/>
      <c r="ACD1" s="94"/>
      <c r="ACE1" s="94"/>
      <c r="ACF1" s="94"/>
      <c r="ACG1" s="94"/>
      <c r="ACH1" s="94"/>
      <c r="ACI1" s="94"/>
      <c r="ACJ1" s="94"/>
      <c r="ACK1" s="94"/>
      <c r="ACL1" s="94"/>
      <c r="ACM1" s="94"/>
      <c r="ACN1" s="94"/>
      <c r="ACO1" s="94"/>
      <c r="ACP1" s="94"/>
      <c r="ACQ1" s="94"/>
      <c r="ACR1" s="94"/>
      <c r="ACS1" s="94"/>
      <c r="ACT1" s="94"/>
      <c r="ACU1" s="94"/>
      <c r="ACV1" s="94"/>
      <c r="ACW1" s="94"/>
      <c r="ACX1" s="94"/>
      <c r="ACY1" s="94"/>
      <c r="ACZ1" s="94"/>
      <c r="ADA1" s="94"/>
      <c r="ADB1" s="94"/>
      <c r="ADC1" s="94"/>
      <c r="ADD1" s="94"/>
      <c r="ADE1" s="94"/>
      <c r="ADF1" s="94"/>
      <c r="ADG1" s="94"/>
      <c r="ADH1" s="94"/>
      <c r="ADI1" s="94"/>
      <c r="ADJ1" s="94"/>
      <c r="ADK1" s="94"/>
      <c r="ADL1" s="94"/>
      <c r="ADM1" s="94"/>
      <c r="ADN1" s="94"/>
      <c r="ADO1" s="94"/>
      <c r="ADP1" s="94"/>
      <c r="ADQ1" s="94"/>
      <c r="ADR1" s="94"/>
      <c r="ADS1" s="94"/>
      <c r="ADT1" s="94"/>
      <c r="ADU1" s="94"/>
      <c r="ADV1" s="94"/>
      <c r="ADW1" s="94"/>
      <c r="ADX1" s="94"/>
      <c r="ADY1" s="94"/>
      <c r="ADZ1" s="94"/>
      <c r="AEA1" s="94"/>
      <c r="AEB1" s="94"/>
      <c r="AEC1" s="94"/>
      <c r="AED1" s="94"/>
      <c r="AEE1" s="94"/>
      <c r="AEF1" s="94"/>
      <c r="AEG1" s="94"/>
      <c r="AEH1" s="94"/>
      <c r="AEI1" s="94"/>
      <c r="AEJ1" s="94"/>
      <c r="AEK1" s="94"/>
      <c r="AEL1" s="94"/>
      <c r="AEM1" s="94"/>
      <c r="AEN1" s="94"/>
      <c r="AEO1" s="94"/>
      <c r="AEP1" s="94"/>
      <c r="AEQ1" s="94"/>
      <c r="AER1" s="94"/>
      <c r="AES1" s="94"/>
      <c r="AET1" s="94"/>
      <c r="AEU1" s="94"/>
      <c r="AEV1" s="94"/>
      <c r="AEW1" s="94"/>
      <c r="AEX1" s="94"/>
      <c r="AEY1" s="94"/>
      <c r="AEZ1" s="94"/>
      <c r="AFA1" s="94"/>
      <c r="AFB1" s="94"/>
      <c r="AFC1" s="94"/>
      <c r="AFD1" s="94"/>
      <c r="AFE1" s="94"/>
      <c r="AFF1" s="94"/>
      <c r="AFG1" s="94"/>
      <c r="AFH1" s="94"/>
      <c r="AFI1" s="94"/>
      <c r="AFJ1" s="94"/>
      <c r="AFK1" s="94"/>
      <c r="AFL1" s="94"/>
      <c r="AFM1" s="94"/>
      <c r="AFN1" s="94"/>
      <c r="AFO1" s="94"/>
      <c r="AFP1" s="94"/>
      <c r="AFQ1" s="94"/>
      <c r="AFR1" s="94"/>
      <c r="AFS1" s="94"/>
      <c r="AFT1" s="94"/>
      <c r="AFU1" s="94"/>
      <c r="AFV1" s="94"/>
      <c r="AFW1" s="94"/>
      <c r="AFX1" s="94"/>
      <c r="AFY1" s="94"/>
      <c r="AFZ1" s="94"/>
      <c r="AGA1" s="94"/>
      <c r="AGB1" s="94"/>
      <c r="AGC1" s="94"/>
      <c r="AGD1" s="94"/>
      <c r="AGE1" s="94"/>
      <c r="AGF1" s="94"/>
      <c r="AGG1" s="94"/>
      <c r="AGH1" s="94"/>
      <c r="AGI1" s="94"/>
      <c r="AGJ1" s="94"/>
      <c r="AGK1" s="94"/>
      <c r="AGL1" s="94"/>
      <c r="AGM1" s="94"/>
      <c r="AGN1" s="94"/>
      <c r="AGO1" s="94"/>
      <c r="AGP1" s="94"/>
      <c r="AGQ1" s="94"/>
      <c r="AGR1" s="94"/>
      <c r="AGS1" s="94"/>
      <c r="AGT1" s="94"/>
      <c r="AGU1" s="94"/>
      <c r="AGV1" s="94"/>
      <c r="AGW1" s="94"/>
      <c r="AGX1" s="94"/>
      <c r="AGY1" s="94"/>
      <c r="AGZ1" s="94"/>
      <c r="AHA1" s="94"/>
      <c r="AHB1" s="94"/>
      <c r="AHC1" s="94"/>
      <c r="AHD1" s="94"/>
      <c r="AHE1" s="94"/>
      <c r="AHF1" s="94"/>
      <c r="AHG1" s="94"/>
      <c r="AHH1" s="94"/>
      <c r="AHI1" s="94"/>
      <c r="AHJ1" s="94"/>
      <c r="AHK1" s="94"/>
      <c r="AHL1" s="94"/>
      <c r="AHM1" s="94"/>
      <c r="AHN1" s="94"/>
      <c r="AHO1" s="94"/>
      <c r="AHP1" s="94"/>
      <c r="AHQ1" s="94"/>
      <c r="AHR1" s="94"/>
      <c r="AHS1" s="94"/>
      <c r="AHT1" s="94"/>
      <c r="AHU1" s="94"/>
      <c r="AHV1" s="94"/>
      <c r="AHW1" s="94"/>
      <c r="AHX1" s="94"/>
      <c r="AHY1" s="94"/>
      <c r="AHZ1" s="94"/>
      <c r="AIA1" s="94"/>
      <c r="AIB1" s="94"/>
      <c r="AIC1" s="94"/>
      <c r="AID1" s="94"/>
      <c r="AIE1" s="94"/>
      <c r="AIF1" s="94"/>
      <c r="AIG1" s="94"/>
      <c r="AIH1" s="94"/>
      <c r="AII1" s="94"/>
      <c r="AIJ1" s="94"/>
      <c r="AIK1" s="94"/>
      <c r="AIL1" s="94"/>
      <c r="AIM1" s="94"/>
      <c r="AIN1" s="94"/>
      <c r="AIO1" s="94"/>
      <c r="AIP1" s="94"/>
      <c r="AIQ1" s="94"/>
      <c r="AIR1" s="94"/>
      <c r="AIS1" s="94"/>
      <c r="AIT1" s="94"/>
      <c r="AIU1" s="94"/>
      <c r="AIV1" s="94"/>
      <c r="AIW1" s="94"/>
      <c r="AIX1" s="94"/>
      <c r="AIY1" s="94"/>
      <c r="AIZ1" s="94"/>
      <c r="AJA1" s="94"/>
      <c r="AJB1" s="94"/>
      <c r="AJC1" s="94"/>
      <c r="AJD1" s="94"/>
      <c r="AJE1" s="94"/>
      <c r="AJF1" s="94"/>
      <c r="AJG1" s="94"/>
      <c r="AJH1" s="94"/>
      <c r="AJI1" s="94"/>
      <c r="AJJ1" s="94"/>
      <c r="AJK1" s="94"/>
      <c r="AJL1" s="94"/>
      <c r="AJM1" s="94"/>
      <c r="AJN1" s="94"/>
      <c r="AJO1" s="94"/>
      <c r="AJP1" s="94"/>
      <c r="AJQ1" s="94"/>
      <c r="AJR1" s="94"/>
      <c r="AJS1" s="94"/>
      <c r="AJT1" s="94"/>
      <c r="AJU1" s="94"/>
      <c r="AJV1" s="94"/>
      <c r="AJW1" s="94"/>
      <c r="AJX1" s="94"/>
      <c r="AJY1" s="94"/>
      <c r="AJZ1" s="94"/>
      <c r="AKA1" s="94"/>
      <c r="AKB1" s="94"/>
      <c r="AKC1" s="94"/>
      <c r="AKD1" s="94"/>
      <c r="AKE1" s="94"/>
      <c r="AKF1" s="94"/>
      <c r="AKG1" s="94"/>
      <c r="AKH1" s="94"/>
      <c r="AKI1" s="94"/>
      <c r="AKJ1" s="94"/>
      <c r="AKK1" s="94"/>
      <c r="AKL1" s="94"/>
      <c r="AKM1" s="94"/>
      <c r="AKN1" s="94"/>
      <c r="AKO1" s="94"/>
      <c r="AKP1" s="94"/>
      <c r="AKQ1" s="94"/>
      <c r="AKR1" s="94"/>
      <c r="AKS1" s="94"/>
      <c r="AKT1" s="94"/>
      <c r="AKU1" s="94"/>
      <c r="AKV1" s="94"/>
      <c r="AKW1" s="94"/>
      <c r="AKX1" s="94"/>
      <c r="AKY1" s="94"/>
      <c r="AKZ1" s="94"/>
      <c r="ALA1" s="94"/>
      <c r="ALB1" s="94"/>
      <c r="ALC1" s="94"/>
      <c r="ALD1" s="94"/>
      <c r="ALE1" s="94"/>
      <c r="ALF1" s="94"/>
      <c r="ALG1" s="94"/>
      <c r="ALH1" s="94"/>
      <c r="ALI1" s="94"/>
      <c r="ALJ1" s="94"/>
      <c r="ALK1" s="94"/>
      <c r="ALL1" s="94"/>
      <c r="ALM1" s="94"/>
      <c r="ALN1" s="94"/>
      <c r="ALO1" s="94"/>
      <c r="ALP1" s="94"/>
      <c r="ALQ1" s="94"/>
      <c r="ALR1" s="94"/>
      <c r="ALS1" s="94"/>
      <c r="ALT1" s="94"/>
      <c r="ALU1" s="94"/>
      <c r="ALV1" s="94"/>
      <c r="ALW1" s="94"/>
      <c r="ALX1" s="94"/>
      <c r="ALY1" s="94"/>
      <c r="ALZ1" s="94"/>
      <c r="AMA1" s="94"/>
      <c r="AMB1" s="94"/>
      <c r="AMC1" s="94"/>
      <c r="AMD1" s="94"/>
      <c r="AME1" s="94"/>
      <c r="AMF1" s="94"/>
      <c r="AMG1" s="94"/>
      <c r="AMH1" s="94"/>
      <c r="AMI1" s="94"/>
      <c r="AMJ1" s="94"/>
      <c r="AMK1" s="94"/>
      <c r="AML1" s="94"/>
      <c r="AMM1" s="94"/>
      <c r="AMN1" s="94"/>
      <c r="AMO1" s="94"/>
      <c r="AMP1" s="94"/>
      <c r="AMQ1" s="94"/>
      <c r="AMR1" s="94"/>
      <c r="AMS1" s="94"/>
      <c r="AMT1" s="94"/>
      <c r="AMU1" s="94"/>
      <c r="AMV1" s="94"/>
      <c r="AMW1" s="94"/>
      <c r="AMX1" s="94"/>
      <c r="AMY1" s="94"/>
      <c r="AMZ1" s="94"/>
      <c r="ANA1" s="94"/>
      <c r="ANB1" s="94"/>
      <c r="ANC1" s="94"/>
      <c r="AND1" s="94"/>
      <c r="ANE1" s="94"/>
      <c r="ANF1" s="94"/>
      <c r="ANG1" s="94"/>
      <c r="ANH1" s="94"/>
      <c r="ANI1" s="94"/>
    </row>
    <row r="3" spans="1:1049" s="86" customFormat="1" ht="15.95" customHeight="1">
      <c r="A3" s="282" t="s">
        <v>508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W3" s="94"/>
      <c r="AMX3" s="94"/>
      <c r="AMY3" s="94"/>
      <c r="AMZ3" s="94"/>
      <c r="ANA3" s="94"/>
      <c r="ANB3" s="94"/>
      <c r="ANC3" s="94"/>
      <c r="AND3" s="94"/>
      <c r="ANE3" s="94"/>
      <c r="ANF3" s="94"/>
      <c r="ANG3" s="94"/>
      <c r="ANH3" s="94"/>
      <c r="ANI3" s="94"/>
    </row>
    <row r="4" spans="1:1037" s="85" customFormat="1" ht="36">
      <c r="A4" s="79" t="s">
        <v>0</v>
      </c>
      <c r="B4" s="80" t="s">
        <v>261</v>
      </c>
      <c r="C4" s="138" t="s">
        <v>2</v>
      </c>
      <c r="D4" s="138" t="s">
        <v>3</v>
      </c>
      <c r="E4" s="139" t="s">
        <v>4</v>
      </c>
      <c r="F4" s="139" t="s">
        <v>5</v>
      </c>
      <c r="G4" s="283" t="s">
        <v>6</v>
      </c>
      <c r="H4" s="283"/>
      <c r="I4" s="283"/>
      <c r="J4" s="283"/>
      <c r="K4" s="283"/>
      <c r="L4" s="283"/>
      <c r="M4" s="272" t="s">
        <v>7</v>
      </c>
      <c r="N4" s="273"/>
      <c r="O4" s="273"/>
      <c r="P4" s="273"/>
      <c r="Q4" s="273"/>
      <c r="R4" s="273"/>
      <c r="S4" s="274"/>
      <c r="T4" s="300" t="s">
        <v>208</v>
      </c>
      <c r="U4" s="301"/>
      <c r="V4" s="301"/>
      <c r="W4" s="301"/>
      <c r="X4" s="301"/>
      <c r="Y4" s="301"/>
      <c r="Z4" s="302"/>
      <c r="AA4" s="279" t="s">
        <v>361</v>
      </c>
      <c r="AB4" s="280"/>
      <c r="AC4" s="280"/>
      <c r="AD4" s="280"/>
      <c r="AE4" s="280"/>
      <c r="AF4" s="281"/>
      <c r="AG4" s="83" t="s">
        <v>8</v>
      </c>
      <c r="AH4" s="79" t="s">
        <v>9</v>
      </c>
      <c r="AI4" s="79" t="s">
        <v>10</v>
      </c>
      <c r="AJ4" s="79" t="s">
        <v>11</v>
      </c>
      <c r="AK4" s="79" t="s">
        <v>12</v>
      </c>
      <c r="AL4" s="79" t="s">
        <v>506</v>
      </c>
      <c r="AMW4" s="86"/>
    </row>
    <row r="5" spans="1:1037" s="85" customFormat="1" ht="24">
      <c r="A5" s="79"/>
      <c r="B5" s="80"/>
      <c r="C5" s="138"/>
      <c r="D5" s="138"/>
      <c r="E5" s="139"/>
      <c r="F5" s="139"/>
      <c r="G5" s="87" t="s">
        <v>16</v>
      </c>
      <c r="H5" s="87" t="s">
        <v>17</v>
      </c>
      <c r="I5" s="87" t="s">
        <v>18</v>
      </c>
      <c r="J5" s="87" t="s">
        <v>19</v>
      </c>
      <c r="K5" s="87" t="s">
        <v>20</v>
      </c>
      <c r="L5" s="217" t="s">
        <v>15</v>
      </c>
      <c r="M5" s="88" t="s">
        <v>16</v>
      </c>
      <c r="N5" s="88" t="s">
        <v>17</v>
      </c>
      <c r="O5" s="88" t="s">
        <v>18</v>
      </c>
      <c r="P5" s="88" t="s">
        <v>19</v>
      </c>
      <c r="Q5" s="88" t="s">
        <v>20</v>
      </c>
      <c r="R5" s="88" t="s">
        <v>262</v>
      </c>
      <c r="S5" s="88" t="s">
        <v>348</v>
      </c>
      <c r="T5" s="259" t="s">
        <v>16</v>
      </c>
      <c r="U5" s="259" t="s">
        <v>17</v>
      </c>
      <c r="V5" s="259" t="s">
        <v>18</v>
      </c>
      <c r="W5" s="259" t="s">
        <v>19</v>
      </c>
      <c r="X5" s="259" t="s">
        <v>20</v>
      </c>
      <c r="Y5" s="259" t="s">
        <v>262</v>
      </c>
      <c r="Z5" s="259" t="s">
        <v>348</v>
      </c>
      <c r="AA5" s="215" t="s">
        <v>16</v>
      </c>
      <c r="AB5" s="215" t="s">
        <v>17</v>
      </c>
      <c r="AC5" s="215" t="s">
        <v>18</v>
      </c>
      <c r="AD5" s="215" t="s">
        <v>19</v>
      </c>
      <c r="AE5" s="215" t="s">
        <v>20</v>
      </c>
      <c r="AF5" s="216" t="s">
        <v>262</v>
      </c>
      <c r="AG5" s="83"/>
      <c r="AH5" s="79"/>
      <c r="AI5" s="79"/>
      <c r="AJ5" s="79"/>
      <c r="AK5" s="79"/>
      <c r="AL5" s="79"/>
      <c r="AMW5" s="86"/>
    </row>
    <row r="6" spans="1:1049" s="86" customFormat="1" ht="30" customHeight="1">
      <c r="A6" s="284" t="s">
        <v>402</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W6" s="94"/>
      <c r="AMX6" s="94"/>
      <c r="AMY6" s="94"/>
      <c r="AMZ6" s="94"/>
      <c r="ANA6" s="94"/>
      <c r="ANB6" s="94"/>
      <c r="ANC6" s="94"/>
      <c r="AND6" s="94"/>
      <c r="ANE6" s="94"/>
      <c r="ANF6" s="94"/>
      <c r="ANG6" s="94"/>
      <c r="ANH6" s="94"/>
      <c r="ANI6" s="94"/>
    </row>
    <row r="7" spans="1:1037" s="147" customFormat="1" ht="72">
      <c r="A7" s="141" t="s">
        <v>263</v>
      </c>
      <c r="B7" s="142" t="s">
        <v>264</v>
      </c>
      <c r="C7" s="143" t="s">
        <v>53</v>
      </c>
      <c r="D7" s="143" t="s">
        <v>53</v>
      </c>
      <c r="E7" s="143" t="s">
        <v>53</v>
      </c>
      <c r="F7" s="143" t="s">
        <v>53</v>
      </c>
      <c r="G7" s="143"/>
      <c r="H7" s="143"/>
      <c r="I7" s="143"/>
      <c r="J7" s="143"/>
      <c r="K7" s="143"/>
      <c r="L7" s="143"/>
      <c r="M7" s="143"/>
      <c r="N7" s="143"/>
      <c r="O7" s="143"/>
      <c r="P7" s="143"/>
      <c r="Q7" s="143"/>
      <c r="R7" s="220" t="s">
        <v>265</v>
      </c>
      <c r="S7" s="146" t="s">
        <v>489</v>
      </c>
      <c r="T7" s="240">
        <v>0.83</v>
      </c>
      <c r="U7" s="240">
        <v>0.84</v>
      </c>
      <c r="V7" s="240">
        <v>0.72</v>
      </c>
      <c r="W7" s="240">
        <v>0.83</v>
      </c>
      <c r="X7" s="240">
        <v>0.82</v>
      </c>
      <c r="Y7" s="218" t="s">
        <v>403</v>
      </c>
      <c r="Z7" s="146" t="s">
        <v>466</v>
      </c>
      <c r="AA7" s="240"/>
      <c r="AB7" s="240"/>
      <c r="AC7" s="240"/>
      <c r="AD7" s="240"/>
      <c r="AE7" s="240"/>
      <c r="AF7" s="218">
        <v>0</v>
      </c>
      <c r="AG7" s="143" t="s">
        <v>53</v>
      </c>
      <c r="AH7" s="144" t="s">
        <v>266</v>
      </c>
      <c r="AI7" s="144" t="s">
        <v>267</v>
      </c>
      <c r="AJ7" s="143" t="s">
        <v>268</v>
      </c>
      <c r="AK7" s="145"/>
      <c r="AL7" s="146" t="s">
        <v>395</v>
      </c>
      <c r="AMW7" s="86"/>
    </row>
    <row r="8" spans="1:1049" s="86" customFormat="1" ht="180.75">
      <c r="A8" s="148" t="s">
        <v>269</v>
      </c>
      <c r="B8" s="142" t="s">
        <v>270</v>
      </c>
      <c r="C8" s="149" t="s">
        <v>271</v>
      </c>
      <c r="D8" s="149" t="s">
        <v>271</v>
      </c>
      <c r="E8" s="149" t="s">
        <v>271</v>
      </c>
      <c r="F8" s="149" t="s">
        <v>271</v>
      </c>
      <c r="G8" s="149"/>
      <c r="H8" s="149"/>
      <c r="I8" s="149"/>
      <c r="J8" s="149"/>
      <c r="K8" s="149"/>
      <c r="L8" s="149" t="s">
        <v>272</v>
      </c>
      <c r="M8" s="149"/>
      <c r="N8" s="149"/>
      <c r="O8" s="149"/>
      <c r="P8" s="149"/>
      <c r="Q8" s="149"/>
      <c r="R8" s="221" t="s">
        <v>273</v>
      </c>
      <c r="S8" s="146" t="s">
        <v>490</v>
      </c>
      <c r="T8" s="149"/>
      <c r="U8" s="149"/>
      <c r="V8" s="149"/>
      <c r="W8" s="149"/>
      <c r="X8" s="149"/>
      <c r="Y8" s="150" t="s">
        <v>404</v>
      </c>
      <c r="Z8" s="262" t="s">
        <v>467</v>
      </c>
      <c r="AA8" s="149"/>
      <c r="AB8" s="149"/>
      <c r="AC8" s="149"/>
      <c r="AD8" s="149"/>
      <c r="AE8" s="149"/>
      <c r="AF8" s="150" t="s">
        <v>396</v>
      </c>
      <c r="AG8" s="149" t="s">
        <v>274</v>
      </c>
      <c r="AH8" s="144" t="s">
        <v>275</v>
      </c>
      <c r="AI8" s="144" t="s">
        <v>28</v>
      </c>
      <c r="AJ8" s="144" t="s">
        <v>276</v>
      </c>
      <c r="AK8" s="144" t="s">
        <v>30</v>
      </c>
      <c r="AL8" s="256" t="s">
        <v>397</v>
      </c>
      <c r="AMW8" s="94"/>
      <c r="AMX8" s="94"/>
      <c r="AMY8" s="94"/>
      <c r="AMZ8" s="94"/>
      <c r="ANA8" s="94"/>
      <c r="ANB8" s="94"/>
      <c r="ANC8" s="94"/>
      <c r="AND8" s="94"/>
      <c r="ANE8" s="94"/>
      <c r="ANF8" s="94"/>
      <c r="ANG8" s="94"/>
      <c r="ANH8" s="94"/>
      <c r="ANI8" s="94"/>
    </row>
    <row r="9" spans="1:1049" s="86" customFormat="1" ht="132">
      <c r="A9" s="148" t="s">
        <v>277</v>
      </c>
      <c r="B9" s="151" t="s">
        <v>278</v>
      </c>
      <c r="C9" s="149" t="s">
        <v>279</v>
      </c>
      <c r="D9" s="149" t="s">
        <v>279</v>
      </c>
      <c r="E9" s="149" t="s">
        <v>279</v>
      </c>
      <c r="F9" s="149" t="s">
        <v>279</v>
      </c>
      <c r="G9" s="149"/>
      <c r="H9" s="149"/>
      <c r="I9" s="149"/>
      <c r="J9" s="149"/>
      <c r="K9" s="149"/>
      <c r="L9" s="149"/>
      <c r="M9" s="149"/>
      <c r="N9" s="149"/>
      <c r="O9" s="149"/>
      <c r="P9" s="149"/>
      <c r="Q9" s="149"/>
      <c r="R9" s="222"/>
      <c r="S9" s="263"/>
      <c r="T9" s="149" t="s">
        <v>53</v>
      </c>
      <c r="U9" s="149" t="s">
        <v>53</v>
      </c>
      <c r="V9" s="149" t="s">
        <v>53</v>
      </c>
      <c r="W9" s="149" t="s">
        <v>53</v>
      </c>
      <c r="X9" s="149" t="s">
        <v>53</v>
      </c>
      <c r="Y9" s="152" t="s">
        <v>53</v>
      </c>
      <c r="Z9" s="263"/>
      <c r="AA9" s="149" t="s">
        <v>53</v>
      </c>
      <c r="AB9" s="149" t="s">
        <v>53</v>
      </c>
      <c r="AC9" s="149" t="s">
        <v>53</v>
      </c>
      <c r="AD9" s="149" t="s">
        <v>53</v>
      </c>
      <c r="AE9" s="149" t="s">
        <v>53</v>
      </c>
      <c r="AF9" s="152" t="s">
        <v>53</v>
      </c>
      <c r="AG9" s="149" t="s">
        <v>280</v>
      </c>
      <c r="AH9" s="144" t="s">
        <v>275</v>
      </c>
      <c r="AI9" s="144" t="s">
        <v>63</v>
      </c>
      <c r="AJ9" s="144" t="s">
        <v>276</v>
      </c>
      <c r="AK9" s="144" t="s">
        <v>30</v>
      </c>
      <c r="AL9" s="256" t="s">
        <v>349</v>
      </c>
      <c r="AMW9" s="94"/>
      <c r="AMX9" s="94"/>
      <c r="AMY9" s="94"/>
      <c r="AMZ9" s="94"/>
      <c r="ANA9" s="94"/>
      <c r="ANB9" s="94"/>
      <c r="ANC9" s="94"/>
      <c r="AND9" s="94"/>
      <c r="ANE9" s="94"/>
      <c r="ANF9" s="94"/>
      <c r="ANG9" s="94"/>
      <c r="ANH9" s="94"/>
      <c r="ANI9" s="94"/>
    </row>
    <row r="10" spans="1:1037" s="85" customFormat="1" ht="41.25" customHeight="1">
      <c r="A10" s="285" t="s">
        <v>281</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W10" s="86"/>
    </row>
    <row r="11" spans="1:1049" ht="150" customHeight="1">
      <c r="A11" s="153" t="s">
        <v>282</v>
      </c>
      <c r="B11" s="154" t="s">
        <v>283</v>
      </c>
      <c r="C11" s="154"/>
      <c r="D11" s="154"/>
      <c r="E11" s="154" t="s">
        <v>284</v>
      </c>
      <c r="F11" s="154" t="s">
        <v>285</v>
      </c>
      <c r="G11" s="155" t="s">
        <v>286</v>
      </c>
      <c r="H11" s="155" t="s">
        <v>287</v>
      </c>
      <c r="I11" s="155" t="s">
        <v>288</v>
      </c>
      <c r="J11" s="155" t="s">
        <v>289</v>
      </c>
      <c r="K11" s="155" t="s">
        <v>290</v>
      </c>
      <c r="L11" s="156" t="s">
        <v>291</v>
      </c>
      <c r="M11" s="155" t="s">
        <v>358</v>
      </c>
      <c r="N11" s="255">
        <v>0.79</v>
      </c>
      <c r="O11" s="155" t="s">
        <v>355</v>
      </c>
      <c r="P11" s="155" t="s">
        <v>357</v>
      </c>
      <c r="Q11" s="155" t="s">
        <v>354</v>
      </c>
      <c r="R11" s="156">
        <v>0.92</v>
      </c>
      <c r="S11" s="154" t="s">
        <v>491</v>
      </c>
      <c r="T11" s="251"/>
      <c r="U11" s="252" t="s">
        <v>405</v>
      </c>
      <c r="V11" s="252"/>
      <c r="W11" s="251"/>
      <c r="X11" s="252" t="s">
        <v>406</v>
      </c>
      <c r="Y11" s="156">
        <v>0.94</v>
      </c>
      <c r="Z11" s="154" t="s">
        <v>468</v>
      </c>
      <c r="AA11" s="251"/>
      <c r="AB11" s="252"/>
      <c r="AC11" s="252"/>
      <c r="AD11" s="251"/>
      <c r="AE11" s="252"/>
      <c r="AF11" s="156">
        <v>0</v>
      </c>
      <c r="AG11" s="154" t="s">
        <v>292</v>
      </c>
      <c r="AH11" s="154" t="s">
        <v>186</v>
      </c>
      <c r="AI11" s="157" t="s">
        <v>293</v>
      </c>
      <c r="AJ11" s="154" t="s">
        <v>294</v>
      </c>
      <c r="AK11" s="154"/>
      <c r="AL11" s="154" t="s">
        <v>398</v>
      </c>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X11" s="94"/>
      <c r="AMY11" s="94"/>
      <c r="AMZ11" s="94"/>
      <c r="ANA11" s="94"/>
      <c r="ANB11" s="94"/>
      <c r="ANC11" s="94"/>
      <c r="AND11" s="94"/>
      <c r="ANE11" s="94"/>
      <c r="ANF11" s="94"/>
      <c r="ANG11" s="94"/>
      <c r="ANH11" s="94"/>
      <c r="ANI11" s="94"/>
    </row>
    <row r="12" spans="1:1049" s="86" customFormat="1" ht="50.25" customHeight="1">
      <c r="A12" s="153" t="s">
        <v>295</v>
      </c>
      <c r="B12" s="154" t="s">
        <v>296</v>
      </c>
      <c r="C12" s="278" t="s">
        <v>297</v>
      </c>
      <c r="D12" s="278"/>
      <c r="E12" s="278"/>
      <c r="F12" s="278"/>
      <c r="G12" s="157"/>
      <c r="H12" s="157"/>
      <c r="I12" s="157"/>
      <c r="J12" s="157"/>
      <c r="K12" s="157"/>
      <c r="L12" s="157">
        <v>1</v>
      </c>
      <c r="M12" s="158">
        <v>1</v>
      </c>
      <c r="N12" s="158">
        <v>1</v>
      </c>
      <c r="O12" s="158">
        <v>1</v>
      </c>
      <c r="P12" s="158">
        <v>1</v>
      </c>
      <c r="Q12" s="158">
        <v>1</v>
      </c>
      <c r="R12" s="223">
        <v>5</v>
      </c>
      <c r="S12" s="161"/>
      <c r="T12" s="158">
        <v>1</v>
      </c>
      <c r="U12" s="158">
        <v>1</v>
      </c>
      <c r="V12" s="158">
        <v>1</v>
      </c>
      <c r="W12" s="158">
        <v>1</v>
      </c>
      <c r="X12" s="158">
        <v>1</v>
      </c>
      <c r="Y12" s="159">
        <v>5</v>
      </c>
      <c r="Z12" s="161" t="s">
        <v>350</v>
      </c>
      <c r="AA12" s="158">
        <v>1</v>
      </c>
      <c r="AB12" s="158">
        <v>1</v>
      </c>
      <c r="AC12" s="158">
        <v>1</v>
      </c>
      <c r="AD12" s="158">
        <v>1</v>
      </c>
      <c r="AE12" s="158">
        <v>1</v>
      </c>
      <c r="AF12" s="159">
        <v>5</v>
      </c>
      <c r="AG12" s="160" t="s">
        <v>298</v>
      </c>
      <c r="AH12" s="157" t="s">
        <v>299</v>
      </c>
      <c r="AI12" s="157" t="s">
        <v>63</v>
      </c>
      <c r="AJ12" s="157" t="s">
        <v>29</v>
      </c>
      <c r="AK12" s="157" t="s">
        <v>30</v>
      </c>
      <c r="AL12" s="161" t="s">
        <v>350</v>
      </c>
      <c r="AMW12" s="94"/>
      <c r="AMX12" s="94"/>
      <c r="AMY12" s="94"/>
      <c r="AMZ12" s="94"/>
      <c r="ANA12" s="94"/>
      <c r="ANB12" s="94"/>
      <c r="ANC12" s="94"/>
      <c r="AND12" s="94"/>
      <c r="ANE12" s="94"/>
      <c r="ANF12" s="94"/>
      <c r="ANG12" s="94"/>
      <c r="ANH12" s="94"/>
      <c r="ANI12" s="94"/>
    </row>
    <row r="13" spans="1:1049" s="86" customFormat="1" ht="170.25" customHeight="1">
      <c r="A13" s="153" t="s">
        <v>295</v>
      </c>
      <c r="B13" s="154" t="s">
        <v>300</v>
      </c>
      <c r="C13" s="278" t="s">
        <v>297</v>
      </c>
      <c r="D13" s="278" t="s">
        <v>301</v>
      </c>
      <c r="E13" s="278" t="s">
        <v>301</v>
      </c>
      <c r="F13" s="278" t="s">
        <v>301</v>
      </c>
      <c r="G13" s="157"/>
      <c r="H13" s="157"/>
      <c r="I13" s="157"/>
      <c r="J13" s="157"/>
      <c r="K13" s="157"/>
      <c r="L13" s="157" t="s">
        <v>35</v>
      </c>
      <c r="M13" s="162">
        <v>0.63</v>
      </c>
      <c r="N13" s="162">
        <v>0.54</v>
      </c>
      <c r="O13" s="162">
        <v>0.64</v>
      </c>
      <c r="P13" s="162">
        <v>0.82</v>
      </c>
      <c r="Q13" s="162">
        <v>0.38</v>
      </c>
      <c r="R13" s="224">
        <v>0.6</v>
      </c>
      <c r="S13" s="161" t="s">
        <v>492</v>
      </c>
      <c r="T13" s="162">
        <v>0.67</v>
      </c>
      <c r="U13" s="162">
        <v>0.3</v>
      </c>
      <c r="V13" s="162">
        <v>0.51</v>
      </c>
      <c r="W13" s="162">
        <v>0.84</v>
      </c>
      <c r="X13" s="162">
        <v>0.5</v>
      </c>
      <c r="Y13" s="163">
        <v>0.56</v>
      </c>
      <c r="Z13" s="161" t="s">
        <v>469</v>
      </c>
      <c r="AA13" s="162" t="s">
        <v>53</v>
      </c>
      <c r="AB13" s="162" t="s">
        <v>53</v>
      </c>
      <c r="AC13" s="162" t="s">
        <v>53</v>
      </c>
      <c r="AD13" s="162" t="s">
        <v>53</v>
      </c>
      <c r="AE13" s="162" t="s">
        <v>53</v>
      </c>
      <c r="AF13" s="163" t="s">
        <v>53</v>
      </c>
      <c r="AG13" s="157" t="s">
        <v>302</v>
      </c>
      <c r="AH13" s="157" t="s">
        <v>303</v>
      </c>
      <c r="AI13" s="157" t="s">
        <v>63</v>
      </c>
      <c r="AJ13" s="157" t="s">
        <v>304</v>
      </c>
      <c r="AK13" s="157" t="s">
        <v>30</v>
      </c>
      <c r="AL13" s="157" t="s">
        <v>373</v>
      </c>
      <c r="AMW13" s="94"/>
      <c r="AMX13" s="94"/>
      <c r="AMY13" s="94"/>
      <c r="AMZ13" s="94"/>
      <c r="ANA13" s="94"/>
      <c r="ANB13" s="94"/>
      <c r="ANC13" s="94"/>
      <c r="AND13" s="94"/>
      <c r="ANE13" s="94"/>
      <c r="ANF13" s="94"/>
      <c r="ANG13" s="94"/>
      <c r="ANH13" s="94"/>
      <c r="ANI13" s="94"/>
    </row>
    <row r="14" spans="1:1049" s="86" customFormat="1" ht="74.25" customHeight="1">
      <c r="A14" s="153" t="s">
        <v>105</v>
      </c>
      <c r="B14" s="154" t="s">
        <v>106</v>
      </c>
      <c r="C14" s="164">
        <v>0</v>
      </c>
      <c r="D14" s="164">
        <v>0</v>
      </c>
      <c r="E14" s="164">
        <v>0</v>
      </c>
      <c r="F14" s="164">
        <v>0</v>
      </c>
      <c r="G14" s="164"/>
      <c r="H14" s="164"/>
      <c r="I14" s="164"/>
      <c r="J14" s="164"/>
      <c r="K14" s="164"/>
      <c r="L14" s="164">
        <v>0</v>
      </c>
      <c r="M14" s="165">
        <v>0.22</v>
      </c>
      <c r="N14" s="165">
        <v>0.08</v>
      </c>
      <c r="O14" s="165">
        <v>0.05</v>
      </c>
      <c r="P14" s="165">
        <v>0.08</v>
      </c>
      <c r="Q14" s="165">
        <v>0</v>
      </c>
      <c r="R14" s="225">
        <f>AVERAGE(M14:Q14)</f>
        <v>0.086</v>
      </c>
      <c r="S14" s="169" t="s">
        <v>493</v>
      </c>
      <c r="T14" s="165">
        <v>0.9</v>
      </c>
      <c r="U14" s="165">
        <v>0.775</v>
      </c>
      <c r="V14" s="165">
        <v>0.38</v>
      </c>
      <c r="W14" s="165">
        <v>0.915</v>
      </c>
      <c r="X14" s="165" t="s">
        <v>53</v>
      </c>
      <c r="Y14" s="166">
        <v>0.74</v>
      </c>
      <c r="Z14" s="169" t="s">
        <v>470</v>
      </c>
      <c r="AA14" s="165">
        <v>1</v>
      </c>
      <c r="AB14" s="165">
        <v>1</v>
      </c>
      <c r="AC14" s="165">
        <v>0.68</v>
      </c>
      <c r="AD14" s="165">
        <v>1</v>
      </c>
      <c r="AE14" s="165">
        <v>1</v>
      </c>
      <c r="AF14" s="166">
        <v>0.936</v>
      </c>
      <c r="AG14" s="167">
        <v>1</v>
      </c>
      <c r="AH14" s="164" t="s">
        <v>107</v>
      </c>
      <c r="AI14" s="168" t="s">
        <v>28</v>
      </c>
      <c r="AJ14" s="168" t="s">
        <v>42</v>
      </c>
      <c r="AK14" s="161" t="s">
        <v>30</v>
      </c>
      <c r="AL14" s="169" t="s">
        <v>367</v>
      </c>
      <c r="AMW14" s="94"/>
      <c r="AMX14" s="94"/>
      <c r="AMY14" s="94"/>
      <c r="AMZ14" s="94"/>
      <c r="ANA14" s="94"/>
      <c r="ANB14" s="94"/>
      <c r="ANC14" s="94"/>
      <c r="AND14" s="94"/>
      <c r="ANE14" s="94"/>
      <c r="ANF14" s="94"/>
      <c r="ANG14" s="94"/>
      <c r="ANH14" s="94"/>
      <c r="ANI14" s="94"/>
    </row>
    <row r="15" spans="1:1049" s="86" customFormat="1" ht="93.75" customHeight="1">
      <c r="A15" s="153" t="s">
        <v>201</v>
      </c>
      <c r="B15" s="154" t="s">
        <v>202</v>
      </c>
      <c r="C15" s="290" t="s">
        <v>305</v>
      </c>
      <c r="D15" s="290"/>
      <c r="E15" s="290"/>
      <c r="F15" s="170" t="s">
        <v>306</v>
      </c>
      <c r="G15" s="164" t="s">
        <v>307</v>
      </c>
      <c r="H15" s="164" t="s">
        <v>308</v>
      </c>
      <c r="I15" s="164" t="s">
        <v>309</v>
      </c>
      <c r="J15" s="164" t="s">
        <v>310</v>
      </c>
      <c r="K15" s="164" t="s">
        <v>311</v>
      </c>
      <c r="L15" s="164">
        <v>3</v>
      </c>
      <c r="M15" s="171">
        <v>3.4</v>
      </c>
      <c r="N15" s="171">
        <v>3.1</v>
      </c>
      <c r="O15" s="171">
        <v>3.2</v>
      </c>
      <c r="P15" s="171">
        <v>3.4</v>
      </c>
      <c r="Q15" s="171">
        <v>3.1</v>
      </c>
      <c r="R15" s="226">
        <v>3.2</v>
      </c>
      <c r="S15" s="134" t="s">
        <v>494</v>
      </c>
      <c r="T15" s="250" t="s">
        <v>407</v>
      </c>
      <c r="U15" s="250" t="s">
        <v>408</v>
      </c>
      <c r="V15" s="250" t="s">
        <v>409</v>
      </c>
      <c r="W15" s="250" t="s">
        <v>410</v>
      </c>
      <c r="X15" s="250" t="s">
        <v>411</v>
      </c>
      <c r="Y15" s="250" t="s">
        <v>412</v>
      </c>
      <c r="Z15" s="173" t="s">
        <v>471</v>
      </c>
      <c r="AA15" s="250">
        <v>3</v>
      </c>
      <c r="AB15" s="250">
        <v>2.5</v>
      </c>
      <c r="AC15" s="250">
        <v>2.9</v>
      </c>
      <c r="AD15" s="250">
        <v>2.9</v>
      </c>
      <c r="AE15" s="250">
        <v>2.9</v>
      </c>
      <c r="AF15" s="250">
        <v>2.8</v>
      </c>
      <c r="AG15" s="172">
        <v>3.5</v>
      </c>
      <c r="AH15" s="164" t="s">
        <v>162</v>
      </c>
      <c r="AI15" s="168" t="s">
        <v>28</v>
      </c>
      <c r="AJ15" s="168" t="s">
        <v>312</v>
      </c>
      <c r="AK15" s="157" t="s">
        <v>30</v>
      </c>
      <c r="AL15" s="173" t="s">
        <v>363</v>
      </c>
      <c r="AMW15" s="94"/>
      <c r="AMX15" s="94"/>
      <c r="AMY15" s="94"/>
      <c r="AMZ15" s="94"/>
      <c r="ANA15" s="94"/>
      <c r="ANB15" s="94"/>
      <c r="ANC15" s="94"/>
      <c r="AND15" s="94"/>
      <c r="ANE15" s="94"/>
      <c r="ANF15" s="94"/>
      <c r="ANG15" s="94"/>
      <c r="ANH15" s="94"/>
      <c r="ANI15" s="94"/>
    </row>
    <row r="16" spans="1:1049" ht="15">
      <c r="A16" s="174" t="s">
        <v>313</v>
      </c>
      <c r="B16" s="175"/>
      <c r="C16" s="176"/>
      <c r="D16" s="176"/>
      <c r="E16" s="176"/>
      <c r="F16" s="176"/>
      <c r="G16" s="176"/>
      <c r="H16" s="176"/>
      <c r="I16" s="176"/>
      <c r="J16" s="176"/>
      <c r="K16" s="176"/>
      <c r="L16" s="176"/>
      <c r="M16" s="176"/>
      <c r="N16" s="176"/>
      <c r="O16" s="176"/>
      <c r="P16" s="176"/>
      <c r="Q16" s="176"/>
      <c r="R16" s="227"/>
      <c r="S16" s="227"/>
      <c r="T16" s="227"/>
      <c r="U16" s="227"/>
      <c r="V16" s="227"/>
      <c r="W16" s="227"/>
      <c r="X16" s="227"/>
      <c r="Y16" s="227"/>
      <c r="Z16" s="227"/>
      <c r="AA16" s="176"/>
      <c r="AB16" s="176"/>
      <c r="AC16" s="176"/>
      <c r="AD16" s="176"/>
      <c r="AE16" s="176"/>
      <c r="AF16" s="177"/>
      <c r="AG16" s="176"/>
      <c r="AH16" s="176"/>
      <c r="AI16" s="176"/>
      <c r="AJ16" s="176"/>
      <c r="AK16" s="176"/>
      <c r="AL16" s="178"/>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94"/>
      <c r="VB16" s="94"/>
      <c r="VC16" s="94"/>
      <c r="VD16" s="94"/>
      <c r="VE16" s="94"/>
      <c r="VF16" s="94"/>
      <c r="VG16" s="94"/>
      <c r="VH16" s="94"/>
      <c r="VI16" s="94"/>
      <c r="VJ16" s="94"/>
      <c r="VK16" s="94"/>
      <c r="VL16" s="94"/>
      <c r="VM16" s="94"/>
      <c r="VN16" s="94"/>
      <c r="VO16" s="94"/>
      <c r="VP16" s="94"/>
      <c r="VQ16" s="94"/>
      <c r="VR16" s="94"/>
      <c r="VS16" s="94"/>
      <c r="VT16" s="94"/>
      <c r="VU16" s="94"/>
      <c r="VV16" s="94"/>
      <c r="VW16" s="94"/>
      <c r="VX16" s="94"/>
      <c r="VY16" s="94"/>
      <c r="VZ16" s="94"/>
      <c r="WA16" s="94"/>
      <c r="WB16" s="94"/>
      <c r="WC16" s="94"/>
      <c r="WD16" s="94"/>
      <c r="WE16" s="94"/>
      <c r="WF16" s="94"/>
      <c r="WG16" s="94"/>
      <c r="WH16" s="94"/>
      <c r="WI16" s="94"/>
      <c r="WJ16" s="94"/>
      <c r="WK16" s="94"/>
      <c r="WL16" s="94"/>
      <c r="WM16" s="94"/>
      <c r="WN16" s="94"/>
      <c r="WO16" s="94"/>
      <c r="WP16" s="94"/>
      <c r="WQ16" s="94"/>
      <c r="WR16" s="94"/>
      <c r="WS16" s="94"/>
      <c r="WT16" s="94"/>
      <c r="WU16" s="94"/>
      <c r="WV16" s="94"/>
      <c r="WW16" s="94"/>
      <c r="WX16" s="94"/>
      <c r="WY16" s="94"/>
      <c r="WZ16" s="94"/>
      <c r="XA16" s="94"/>
      <c r="XB16" s="94"/>
      <c r="XC16" s="94"/>
      <c r="XD16" s="94"/>
      <c r="XE16" s="94"/>
      <c r="XF16" s="94"/>
      <c r="XG16" s="94"/>
      <c r="XH16" s="94"/>
      <c r="XI16" s="94"/>
      <c r="XJ16" s="94"/>
      <c r="XK16" s="94"/>
      <c r="XL16" s="94"/>
      <c r="XM16" s="94"/>
      <c r="XN16" s="94"/>
      <c r="XO16" s="94"/>
      <c r="XP16" s="94"/>
      <c r="XQ16" s="94"/>
      <c r="XR16" s="94"/>
      <c r="XS16" s="94"/>
      <c r="XT16" s="94"/>
      <c r="XU16" s="94"/>
      <c r="XV16" s="94"/>
      <c r="XW16" s="94"/>
      <c r="XX16" s="94"/>
      <c r="XY16" s="94"/>
      <c r="XZ16" s="94"/>
      <c r="YA16" s="94"/>
      <c r="YB16" s="94"/>
      <c r="YC16" s="94"/>
      <c r="YD16" s="94"/>
      <c r="YE16" s="94"/>
      <c r="YF16" s="94"/>
      <c r="YG16" s="94"/>
      <c r="YH16" s="94"/>
      <c r="YI16" s="94"/>
      <c r="YJ16" s="94"/>
      <c r="YK16" s="94"/>
      <c r="YL16" s="94"/>
      <c r="YM16" s="94"/>
      <c r="YN16" s="94"/>
      <c r="YO16" s="94"/>
      <c r="YP16" s="94"/>
      <c r="YQ16" s="94"/>
      <c r="YR16" s="94"/>
      <c r="YS16" s="94"/>
      <c r="YT16" s="94"/>
      <c r="YU16" s="94"/>
      <c r="YV16" s="94"/>
      <c r="YW16" s="94"/>
      <c r="YX16" s="94"/>
      <c r="YY16" s="94"/>
      <c r="YZ16" s="94"/>
      <c r="ZA16" s="94"/>
      <c r="ZB16" s="94"/>
      <c r="ZC16" s="94"/>
      <c r="ZD16" s="94"/>
      <c r="ZE16" s="94"/>
      <c r="ZF16" s="94"/>
      <c r="ZG16" s="94"/>
      <c r="ZH16" s="94"/>
      <c r="ZI16" s="94"/>
      <c r="ZJ16" s="94"/>
      <c r="ZK16" s="94"/>
      <c r="ZL16" s="94"/>
      <c r="ZM16" s="94"/>
      <c r="ZN16" s="94"/>
      <c r="ZO16" s="94"/>
      <c r="ZP16" s="94"/>
      <c r="ZQ16" s="94"/>
      <c r="ZR16" s="94"/>
      <c r="ZS16" s="94"/>
      <c r="ZT16" s="94"/>
      <c r="ZU16" s="94"/>
      <c r="ZV16" s="94"/>
      <c r="ZW16" s="94"/>
      <c r="ZX16" s="94"/>
      <c r="ZY16" s="94"/>
      <c r="ZZ16" s="94"/>
      <c r="AAA16" s="94"/>
      <c r="AAB16" s="94"/>
      <c r="AAC16" s="94"/>
      <c r="AAD16" s="94"/>
      <c r="AAE16" s="94"/>
      <c r="AAF16" s="94"/>
      <c r="AAG16" s="94"/>
      <c r="AAH16" s="94"/>
      <c r="AAI16" s="94"/>
      <c r="AAJ16" s="94"/>
      <c r="AAK16" s="94"/>
      <c r="AAL16" s="94"/>
      <c r="AAM16" s="94"/>
      <c r="AAN16" s="94"/>
      <c r="AAO16" s="94"/>
      <c r="AAP16" s="94"/>
      <c r="AAQ16" s="94"/>
      <c r="AAR16" s="94"/>
      <c r="AAS16" s="94"/>
      <c r="AAT16" s="94"/>
      <c r="AAU16" s="94"/>
      <c r="AAV16" s="94"/>
      <c r="AAW16" s="94"/>
      <c r="AAX16" s="94"/>
      <c r="AAY16" s="94"/>
      <c r="AAZ16" s="94"/>
      <c r="ABA16" s="94"/>
      <c r="ABB16" s="94"/>
      <c r="ABC16" s="94"/>
      <c r="ABD16" s="94"/>
      <c r="ABE16" s="94"/>
      <c r="ABF16" s="94"/>
      <c r="ABG16" s="94"/>
      <c r="ABH16" s="94"/>
      <c r="ABI16" s="94"/>
      <c r="ABJ16" s="94"/>
      <c r="ABK16" s="94"/>
      <c r="ABL16" s="94"/>
      <c r="ABM16" s="94"/>
      <c r="ABN16" s="94"/>
      <c r="ABO16" s="94"/>
      <c r="ABP16" s="94"/>
      <c r="ABQ16" s="94"/>
      <c r="ABR16" s="94"/>
      <c r="ABS16" s="94"/>
      <c r="ABT16" s="94"/>
      <c r="ABU16" s="94"/>
      <c r="ABV16" s="94"/>
      <c r="ABW16" s="94"/>
      <c r="ABX16" s="94"/>
      <c r="ABY16" s="94"/>
      <c r="ABZ16" s="94"/>
      <c r="ACA16" s="94"/>
      <c r="ACB16" s="94"/>
      <c r="ACC16" s="94"/>
      <c r="ACD16" s="94"/>
      <c r="ACE16" s="94"/>
      <c r="ACF16" s="94"/>
      <c r="ACG16" s="94"/>
      <c r="ACH16" s="94"/>
      <c r="ACI16" s="94"/>
      <c r="ACJ16" s="94"/>
      <c r="ACK16" s="94"/>
      <c r="ACL16" s="94"/>
      <c r="ACM16" s="94"/>
      <c r="ACN16" s="94"/>
      <c r="ACO16" s="94"/>
      <c r="ACP16" s="94"/>
      <c r="ACQ16" s="94"/>
      <c r="ACR16" s="94"/>
      <c r="ACS16" s="94"/>
      <c r="ACT16" s="94"/>
      <c r="ACU16" s="94"/>
      <c r="ACV16" s="94"/>
      <c r="ACW16" s="94"/>
      <c r="ACX16" s="94"/>
      <c r="ACY16" s="94"/>
      <c r="ACZ16" s="94"/>
      <c r="ADA16" s="94"/>
      <c r="ADB16" s="94"/>
      <c r="ADC16" s="94"/>
      <c r="ADD16" s="94"/>
      <c r="ADE16" s="94"/>
      <c r="ADF16" s="94"/>
      <c r="ADG16" s="94"/>
      <c r="ADH16" s="94"/>
      <c r="ADI16" s="94"/>
      <c r="ADJ16" s="94"/>
      <c r="ADK16" s="94"/>
      <c r="ADL16" s="94"/>
      <c r="ADM16" s="94"/>
      <c r="ADN16" s="94"/>
      <c r="ADO16" s="94"/>
      <c r="ADP16" s="94"/>
      <c r="ADQ16" s="94"/>
      <c r="ADR16" s="94"/>
      <c r="ADS16" s="94"/>
      <c r="ADT16" s="94"/>
      <c r="ADU16" s="94"/>
      <c r="ADV16" s="94"/>
      <c r="ADW16" s="94"/>
      <c r="ADX16" s="94"/>
      <c r="ADY16" s="94"/>
      <c r="ADZ16" s="94"/>
      <c r="AEA16" s="94"/>
      <c r="AEB16" s="94"/>
      <c r="AEC16" s="94"/>
      <c r="AED16" s="94"/>
      <c r="AEE16" s="94"/>
      <c r="AEF16" s="94"/>
      <c r="AEG16" s="94"/>
      <c r="AEH16" s="94"/>
      <c r="AEI16" s="94"/>
      <c r="AEJ16" s="94"/>
      <c r="AEK16" s="94"/>
      <c r="AEL16" s="94"/>
      <c r="AEM16" s="94"/>
      <c r="AEN16" s="94"/>
      <c r="AEO16" s="94"/>
      <c r="AEP16" s="94"/>
      <c r="AEQ16" s="94"/>
      <c r="AER16" s="94"/>
      <c r="AES16" s="94"/>
      <c r="AET16" s="94"/>
      <c r="AEU16" s="94"/>
      <c r="AEV16" s="94"/>
      <c r="AEW16" s="94"/>
      <c r="AEX16" s="94"/>
      <c r="AEY16" s="94"/>
      <c r="AEZ16" s="94"/>
      <c r="AFA16" s="94"/>
      <c r="AFB16" s="94"/>
      <c r="AFC16" s="94"/>
      <c r="AFD16" s="94"/>
      <c r="AFE16" s="94"/>
      <c r="AFF16" s="94"/>
      <c r="AFG16" s="94"/>
      <c r="AFH16" s="94"/>
      <c r="AFI16" s="94"/>
      <c r="AFJ16" s="94"/>
      <c r="AFK16" s="94"/>
      <c r="AFL16" s="94"/>
      <c r="AFM16" s="94"/>
      <c r="AFN16" s="94"/>
      <c r="AFO16" s="94"/>
      <c r="AFP16" s="94"/>
      <c r="AFQ16" s="94"/>
      <c r="AFR16" s="94"/>
      <c r="AFS16" s="94"/>
      <c r="AFT16" s="94"/>
      <c r="AFU16" s="94"/>
      <c r="AFV16" s="94"/>
      <c r="AFW16" s="94"/>
      <c r="AFX16" s="94"/>
      <c r="AFY16" s="94"/>
      <c r="AFZ16" s="94"/>
      <c r="AGA16" s="94"/>
      <c r="AGB16" s="94"/>
      <c r="AGC16" s="94"/>
      <c r="AGD16" s="94"/>
      <c r="AGE16" s="94"/>
      <c r="AGF16" s="94"/>
      <c r="AGG16" s="94"/>
      <c r="AGH16" s="94"/>
      <c r="AGI16" s="94"/>
      <c r="AGJ16" s="94"/>
      <c r="AGK16" s="94"/>
      <c r="AGL16" s="94"/>
      <c r="AGM16" s="94"/>
      <c r="AGN16" s="94"/>
      <c r="AGO16" s="94"/>
      <c r="AGP16" s="94"/>
      <c r="AGQ16" s="94"/>
      <c r="AGR16" s="94"/>
      <c r="AGS16" s="94"/>
      <c r="AGT16" s="94"/>
      <c r="AGU16" s="94"/>
      <c r="AGV16" s="94"/>
      <c r="AGW16" s="94"/>
      <c r="AGX16" s="94"/>
      <c r="AGY16" s="94"/>
      <c r="AGZ16" s="94"/>
      <c r="AHA16" s="94"/>
      <c r="AHB16" s="94"/>
      <c r="AHC16" s="94"/>
      <c r="AHD16" s="94"/>
      <c r="AHE16" s="94"/>
      <c r="AHF16" s="94"/>
      <c r="AHG16" s="94"/>
      <c r="AHH16" s="94"/>
      <c r="AHI16" s="94"/>
      <c r="AHJ16" s="94"/>
      <c r="AHK16" s="94"/>
      <c r="AHL16" s="94"/>
      <c r="AHM16" s="94"/>
      <c r="AHN16" s="94"/>
      <c r="AHO16" s="94"/>
      <c r="AHP16" s="94"/>
      <c r="AHQ16" s="94"/>
      <c r="AHR16" s="94"/>
      <c r="AHS16" s="94"/>
      <c r="AHT16" s="94"/>
      <c r="AHU16" s="94"/>
      <c r="AHV16" s="94"/>
      <c r="AHW16" s="94"/>
      <c r="AHX16" s="94"/>
      <c r="AHY16" s="94"/>
      <c r="AHZ16" s="94"/>
      <c r="AIA16" s="94"/>
      <c r="AIB16" s="94"/>
      <c r="AIC16" s="94"/>
      <c r="AID16" s="94"/>
      <c r="AIE16" s="94"/>
      <c r="AIF16" s="94"/>
      <c r="AIG16" s="94"/>
      <c r="AIH16" s="94"/>
      <c r="AII16" s="94"/>
      <c r="AIJ16" s="94"/>
      <c r="AIK16" s="94"/>
      <c r="AIL16" s="94"/>
      <c r="AIM16" s="94"/>
      <c r="AIN16" s="94"/>
      <c r="AIO16" s="94"/>
      <c r="AIP16" s="94"/>
      <c r="AIQ16" s="94"/>
      <c r="AIR16" s="94"/>
      <c r="AIS16" s="94"/>
      <c r="AIT16" s="94"/>
      <c r="AIU16" s="94"/>
      <c r="AIV16" s="94"/>
      <c r="AIW16" s="94"/>
      <c r="AIX16" s="94"/>
      <c r="AIY16" s="94"/>
      <c r="AIZ16" s="94"/>
      <c r="AJA16" s="94"/>
      <c r="AJB16" s="94"/>
      <c r="AJC16" s="94"/>
      <c r="AJD16" s="94"/>
      <c r="AJE16" s="94"/>
      <c r="AJF16" s="94"/>
      <c r="AJG16" s="94"/>
      <c r="AJH16" s="94"/>
      <c r="AJI16" s="94"/>
      <c r="AJJ16" s="94"/>
      <c r="AJK16" s="94"/>
      <c r="AJL16" s="94"/>
      <c r="AJM16" s="94"/>
      <c r="AJN16" s="94"/>
      <c r="AJO16" s="94"/>
      <c r="AJP16" s="94"/>
      <c r="AJQ16" s="94"/>
      <c r="AJR16" s="94"/>
      <c r="AJS16" s="94"/>
      <c r="AJT16" s="94"/>
      <c r="AJU16" s="94"/>
      <c r="AJV16" s="94"/>
      <c r="AJW16" s="94"/>
      <c r="AJX16" s="94"/>
      <c r="AJY16" s="94"/>
      <c r="AJZ16" s="94"/>
      <c r="AKA16" s="94"/>
      <c r="AKB16" s="94"/>
      <c r="AKC16" s="94"/>
      <c r="AKD16" s="94"/>
      <c r="AKE16" s="94"/>
      <c r="AKF16" s="94"/>
      <c r="AKG16" s="94"/>
      <c r="AKH16" s="94"/>
      <c r="AKI16" s="94"/>
      <c r="AKJ16" s="94"/>
      <c r="AKK16" s="94"/>
      <c r="AKL16" s="94"/>
      <c r="AKM16" s="94"/>
      <c r="AKN16" s="94"/>
      <c r="AKO16" s="94"/>
      <c r="AKP16" s="94"/>
      <c r="AKQ16" s="94"/>
      <c r="AKR16" s="94"/>
      <c r="AKS16" s="94"/>
      <c r="AKT16" s="94"/>
      <c r="AKU16" s="94"/>
      <c r="AKV16" s="94"/>
      <c r="AKW16" s="94"/>
      <c r="AKX16" s="94"/>
      <c r="AKY16" s="94"/>
      <c r="AKZ16" s="94"/>
      <c r="ALA16" s="94"/>
      <c r="ALB16" s="94"/>
      <c r="ALC16" s="94"/>
      <c r="ALD16" s="94"/>
      <c r="ALE16" s="94"/>
      <c r="ALF16" s="94"/>
      <c r="ALG16" s="94"/>
      <c r="ALH16" s="94"/>
      <c r="ALI16" s="94"/>
      <c r="ALJ16" s="94"/>
      <c r="ALK16" s="94"/>
      <c r="ALL16" s="94"/>
      <c r="ALM16" s="94"/>
      <c r="ALN16" s="94"/>
      <c r="ALO16" s="94"/>
      <c r="ALP16" s="94"/>
      <c r="ALQ16" s="94"/>
      <c r="ALR16" s="94"/>
      <c r="ALS16" s="94"/>
      <c r="ALT16" s="94"/>
      <c r="ALU16" s="94"/>
      <c r="ALV16" s="94"/>
      <c r="ALW16" s="94"/>
      <c r="ALX16" s="94"/>
      <c r="ALY16" s="94"/>
      <c r="ALZ16" s="94"/>
      <c r="AMA16" s="94"/>
      <c r="AMB16" s="94"/>
      <c r="AMC16" s="94"/>
      <c r="AMD16" s="94"/>
      <c r="AME16" s="94"/>
      <c r="AMF16" s="94"/>
      <c r="AMG16" s="94"/>
      <c r="AMH16" s="94"/>
      <c r="AMI16" s="94"/>
      <c r="AMJ16" s="94"/>
      <c r="AMK16" s="94"/>
      <c r="AML16" s="94"/>
      <c r="AMM16" s="94"/>
      <c r="AMN16" s="94"/>
      <c r="AMO16" s="94"/>
      <c r="AMP16" s="94"/>
      <c r="AMQ16" s="94"/>
      <c r="AMR16" s="94"/>
      <c r="AMS16" s="94"/>
      <c r="AMT16" s="94"/>
      <c r="AMU16" s="94"/>
      <c r="AMV16" s="94"/>
      <c r="AMW16" s="94"/>
      <c r="AMX16" s="94"/>
      <c r="AMY16" s="94"/>
      <c r="AMZ16" s="94"/>
      <c r="ANA16" s="94"/>
      <c r="ANB16" s="94"/>
      <c r="ANC16" s="94"/>
      <c r="AND16" s="94"/>
      <c r="ANE16" s="94"/>
      <c r="ANF16" s="94"/>
      <c r="ANG16" s="94"/>
      <c r="ANH16" s="94"/>
      <c r="ANI16" s="94"/>
    </row>
    <row r="17" spans="1:1049" ht="112.5" customHeight="1">
      <c r="A17" s="89" t="s">
        <v>314</v>
      </c>
      <c r="B17" s="90" t="s">
        <v>315</v>
      </c>
      <c r="C17" s="291" t="s">
        <v>39</v>
      </c>
      <c r="D17" s="291" t="s">
        <v>153</v>
      </c>
      <c r="E17" s="291" t="s">
        <v>153</v>
      </c>
      <c r="F17" s="291" t="s">
        <v>153</v>
      </c>
      <c r="G17" s="91"/>
      <c r="H17" s="91"/>
      <c r="I17" s="91"/>
      <c r="J17" s="91"/>
      <c r="K17" s="91"/>
      <c r="L17" s="91">
        <v>2</v>
      </c>
      <c r="M17" s="127">
        <v>4</v>
      </c>
      <c r="N17" s="127">
        <v>4</v>
      </c>
      <c r="O17" s="127">
        <v>4</v>
      </c>
      <c r="P17" s="127">
        <v>4</v>
      </c>
      <c r="Q17" s="127">
        <v>4</v>
      </c>
      <c r="R17" s="228">
        <f>AVERAGE(M17:Q17)</f>
        <v>4</v>
      </c>
      <c r="S17" s="92" t="s">
        <v>495</v>
      </c>
      <c r="T17" s="127">
        <v>4</v>
      </c>
      <c r="U17" s="127">
        <v>4</v>
      </c>
      <c r="V17" s="127">
        <v>4</v>
      </c>
      <c r="W17" s="127">
        <v>4</v>
      </c>
      <c r="X17" s="127">
        <v>4</v>
      </c>
      <c r="Y17" s="127">
        <f>AVERAGE(T17:X17)</f>
        <v>4</v>
      </c>
      <c r="Z17" s="92" t="s">
        <v>472</v>
      </c>
      <c r="AA17" s="127">
        <v>4</v>
      </c>
      <c r="AB17" s="127">
        <v>4</v>
      </c>
      <c r="AC17" s="127">
        <v>4</v>
      </c>
      <c r="AD17" s="127">
        <v>4</v>
      </c>
      <c r="AE17" s="127">
        <v>4</v>
      </c>
      <c r="AF17" s="127">
        <f>AVERAGE(AA17:AE17)</f>
        <v>4</v>
      </c>
      <c r="AG17" s="91">
        <v>4</v>
      </c>
      <c r="AH17" s="91" t="s">
        <v>316</v>
      </c>
      <c r="AI17" s="91" t="s">
        <v>317</v>
      </c>
      <c r="AJ17" s="91" t="s">
        <v>29</v>
      </c>
      <c r="AK17" s="91" t="s">
        <v>30</v>
      </c>
      <c r="AL17" s="92" t="s">
        <v>374</v>
      </c>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94"/>
      <c r="VB17" s="94"/>
      <c r="VC17" s="94"/>
      <c r="VD17" s="94"/>
      <c r="VE17" s="94"/>
      <c r="VF17" s="94"/>
      <c r="VG17" s="94"/>
      <c r="VH17" s="94"/>
      <c r="VI17" s="94"/>
      <c r="VJ17" s="94"/>
      <c r="VK17" s="94"/>
      <c r="VL17" s="94"/>
      <c r="VM17" s="94"/>
      <c r="VN17" s="94"/>
      <c r="VO17" s="94"/>
      <c r="VP17" s="94"/>
      <c r="VQ17" s="94"/>
      <c r="VR17" s="94"/>
      <c r="VS17" s="94"/>
      <c r="VT17" s="94"/>
      <c r="VU17" s="94"/>
      <c r="VV17" s="94"/>
      <c r="VW17" s="94"/>
      <c r="VX17" s="94"/>
      <c r="VY17" s="94"/>
      <c r="VZ17" s="94"/>
      <c r="WA17" s="94"/>
      <c r="WB17" s="94"/>
      <c r="WC17" s="94"/>
      <c r="WD17" s="94"/>
      <c r="WE17" s="94"/>
      <c r="WF17" s="94"/>
      <c r="WG17" s="94"/>
      <c r="WH17" s="94"/>
      <c r="WI17" s="94"/>
      <c r="WJ17" s="94"/>
      <c r="WK17" s="94"/>
      <c r="WL17" s="94"/>
      <c r="WM17" s="94"/>
      <c r="WN17" s="94"/>
      <c r="WO17" s="94"/>
      <c r="WP17" s="94"/>
      <c r="WQ17" s="94"/>
      <c r="WR17" s="94"/>
      <c r="WS17" s="94"/>
      <c r="WT17" s="94"/>
      <c r="WU17" s="94"/>
      <c r="WV17" s="94"/>
      <c r="WW17" s="94"/>
      <c r="WX17" s="94"/>
      <c r="WY17" s="94"/>
      <c r="WZ17" s="94"/>
      <c r="XA17" s="94"/>
      <c r="XB17" s="94"/>
      <c r="XC17" s="94"/>
      <c r="XD17" s="94"/>
      <c r="XE17" s="94"/>
      <c r="XF17" s="94"/>
      <c r="XG17" s="94"/>
      <c r="XH17" s="94"/>
      <c r="XI17" s="94"/>
      <c r="XJ17" s="94"/>
      <c r="XK17" s="94"/>
      <c r="XL17" s="94"/>
      <c r="XM17" s="94"/>
      <c r="XN17" s="94"/>
      <c r="XO17" s="94"/>
      <c r="XP17" s="94"/>
      <c r="XQ17" s="94"/>
      <c r="XR17" s="94"/>
      <c r="XS17" s="94"/>
      <c r="XT17" s="94"/>
      <c r="XU17" s="94"/>
      <c r="XV17" s="94"/>
      <c r="XW17" s="94"/>
      <c r="XX17" s="94"/>
      <c r="XY17" s="94"/>
      <c r="XZ17" s="94"/>
      <c r="YA17" s="94"/>
      <c r="YB17" s="94"/>
      <c r="YC17" s="94"/>
      <c r="YD17" s="94"/>
      <c r="YE17" s="94"/>
      <c r="YF17" s="94"/>
      <c r="YG17" s="94"/>
      <c r="YH17" s="94"/>
      <c r="YI17" s="94"/>
      <c r="YJ17" s="94"/>
      <c r="YK17" s="94"/>
      <c r="YL17" s="94"/>
      <c r="YM17" s="94"/>
      <c r="YN17" s="94"/>
      <c r="YO17" s="94"/>
      <c r="YP17" s="94"/>
      <c r="YQ17" s="94"/>
      <c r="YR17" s="94"/>
      <c r="YS17" s="94"/>
      <c r="YT17" s="94"/>
      <c r="YU17" s="94"/>
      <c r="YV17" s="94"/>
      <c r="YW17" s="94"/>
      <c r="YX17" s="94"/>
      <c r="YY17" s="94"/>
      <c r="YZ17" s="94"/>
      <c r="ZA17" s="94"/>
      <c r="ZB17" s="94"/>
      <c r="ZC17" s="94"/>
      <c r="ZD17" s="94"/>
      <c r="ZE17" s="94"/>
      <c r="ZF17" s="94"/>
      <c r="ZG17" s="94"/>
      <c r="ZH17" s="94"/>
      <c r="ZI17" s="94"/>
      <c r="ZJ17" s="94"/>
      <c r="ZK17" s="94"/>
      <c r="ZL17" s="94"/>
      <c r="ZM17" s="94"/>
      <c r="ZN17" s="94"/>
      <c r="ZO17" s="94"/>
      <c r="ZP17" s="94"/>
      <c r="ZQ17" s="94"/>
      <c r="ZR17" s="94"/>
      <c r="ZS17" s="94"/>
      <c r="ZT17" s="94"/>
      <c r="ZU17" s="94"/>
      <c r="ZV17" s="94"/>
      <c r="ZW17" s="94"/>
      <c r="ZX17" s="94"/>
      <c r="ZY17" s="94"/>
      <c r="ZZ17" s="94"/>
      <c r="AAA17" s="94"/>
      <c r="AAB17" s="94"/>
      <c r="AAC17" s="94"/>
      <c r="AAD17" s="94"/>
      <c r="AAE17" s="94"/>
      <c r="AAF17" s="94"/>
      <c r="AAG17" s="94"/>
      <c r="AAH17" s="94"/>
      <c r="AAI17" s="94"/>
      <c r="AAJ17" s="94"/>
      <c r="AAK17" s="94"/>
      <c r="AAL17" s="94"/>
      <c r="AAM17" s="94"/>
      <c r="AAN17" s="94"/>
      <c r="AAO17" s="94"/>
      <c r="AAP17" s="94"/>
      <c r="AAQ17" s="94"/>
      <c r="AAR17" s="94"/>
      <c r="AAS17" s="94"/>
      <c r="AAT17" s="94"/>
      <c r="AAU17" s="94"/>
      <c r="AAV17" s="94"/>
      <c r="AAW17" s="94"/>
      <c r="AAX17" s="94"/>
      <c r="AAY17" s="94"/>
      <c r="AAZ17" s="94"/>
      <c r="ABA17" s="94"/>
      <c r="ABB17" s="94"/>
      <c r="ABC17" s="94"/>
      <c r="ABD17" s="94"/>
      <c r="ABE17" s="94"/>
      <c r="ABF17" s="94"/>
      <c r="ABG17" s="94"/>
      <c r="ABH17" s="94"/>
      <c r="ABI17" s="94"/>
      <c r="ABJ17" s="94"/>
      <c r="ABK17" s="94"/>
      <c r="ABL17" s="94"/>
      <c r="ABM17" s="94"/>
      <c r="ABN17" s="94"/>
      <c r="ABO17" s="94"/>
      <c r="ABP17" s="94"/>
      <c r="ABQ17" s="94"/>
      <c r="ABR17" s="94"/>
      <c r="ABS17" s="94"/>
      <c r="ABT17" s="94"/>
      <c r="ABU17" s="94"/>
      <c r="ABV17" s="94"/>
      <c r="ABW17" s="94"/>
      <c r="ABX17" s="94"/>
      <c r="ABY17" s="94"/>
      <c r="ABZ17" s="94"/>
      <c r="ACA17" s="94"/>
      <c r="ACB17" s="94"/>
      <c r="ACC17" s="94"/>
      <c r="ACD17" s="94"/>
      <c r="ACE17" s="94"/>
      <c r="ACF17" s="94"/>
      <c r="ACG17" s="94"/>
      <c r="ACH17" s="94"/>
      <c r="ACI17" s="94"/>
      <c r="ACJ17" s="94"/>
      <c r="ACK17" s="94"/>
      <c r="ACL17" s="94"/>
      <c r="ACM17" s="94"/>
      <c r="ACN17" s="94"/>
      <c r="ACO17" s="94"/>
      <c r="ACP17" s="94"/>
      <c r="ACQ17" s="94"/>
      <c r="ACR17" s="94"/>
      <c r="ACS17" s="94"/>
      <c r="ACT17" s="94"/>
      <c r="ACU17" s="94"/>
      <c r="ACV17" s="94"/>
      <c r="ACW17" s="94"/>
      <c r="ACX17" s="94"/>
      <c r="ACY17" s="94"/>
      <c r="ACZ17" s="94"/>
      <c r="ADA17" s="94"/>
      <c r="ADB17" s="94"/>
      <c r="ADC17" s="94"/>
      <c r="ADD17" s="94"/>
      <c r="ADE17" s="94"/>
      <c r="ADF17" s="94"/>
      <c r="ADG17" s="94"/>
      <c r="ADH17" s="94"/>
      <c r="ADI17" s="94"/>
      <c r="ADJ17" s="94"/>
      <c r="ADK17" s="94"/>
      <c r="ADL17" s="94"/>
      <c r="ADM17" s="94"/>
      <c r="ADN17" s="94"/>
      <c r="ADO17" s="94"/>
      <c r="ADP17" s="94"/>
      <c r="ADQ17" s="94"/>
      <c r="ADR17" s="94"/>
      <c r="ADS17" s="94"/>
      <c r="ADT17" s="94"/>
      <c r="ADU17" s="94"/>
      <c r="ADV17" s="94"/>
      <c r="ADW17" s="94"/>
      <c r="ADX17" s="94"/>
      <c r="ADY17" s="94"/>
      <c r="ADZ17" s="94"/>
      <c r="AEA17" s="94"/>
      <c r="AEB17" s="94"/>
      <c r="AEC17" s="94"/>
      <c r="AED17" s="94"/>
      <c r="AEE17" s="94"/>
      <c r="AEF17" s="94"/>
      <c r="AEG17" s="94"/>
      <c r="AEH17" s="94"/>
      <c r="AEI17" s="94"/>
      <c r="AEJ17" s="94"/>
      <c r="AEK17" s="94"/>
      <c r="AEL17" s="94"/>
      <c r="AEM17" s="94"/>
      <c r="AEN17" s="94"/>
      <c r="AEO17" s="94"/>
      <c r="AEP17" s="94"/>
      <c r="AEQ17" s="94"/>
      <c r="AER17" s="94"/>
      <c r="AES17" s="94"/>
      <c r="AET17" s="94"/>
      <c r="AEU17" s="94"/>
      <c r="AEV17" s="94"/>
      <c r="AEW17" s="94"/>
      <c r="AEX17" s="94"/>
      <c r="AEY17" s="94"/>
      <c r="AEZ17" s="94"/>
      <c r="AFA17" s="94"/>
      <c r="AFB17" s="94"/>
      <c r="AFC17" s="94"/>
      <c r="AFD17" s="94"/>
      <c r="AFE17" s="94"/>
      <c r="AFF17" s="94"/>
      <c r="AFG17" s="94"/>
      <c r="AFH17" s="94"/>
      <c r="AFI17" s="94"/>
      <c r="AFJ17" s="94"/>
      <c r="AFK17" s="94"/>
      <c r="AFL17" s="94"/>
      <c r="AFM17" s="94"/>
      <c r="AFN17" s="94"/>
      <c r="AFO17" s="94"/>
      <c r="AFP17" s="94"/>
      <c r="AFQ17" s="94"/>
      <c r="AFR17" s="94"/>
      <c r="AFS17" s="94"/>
      <c r="AFT17" s="94"/>
      <c r="AFU17" s="94"/>
      <c r="AFV17" s="94"/>
      <c r="AFW17" s="94"/>
      <c r="AFX17" s="94"/>
      <c r="AFY17" s="94"/>
      <c r="AFZ17" s="94"/>
      <c r="AGA17" s="94"/>
      <c r="AGB17" s="94"/>
      <c r="AGC17" s="94"/>
      <c r="AGD17" s="94"/>
      <c r="AGE17" s="94"/>
      <c r="AGF17" s="94"/>
      <c r="AGG17" s="94"/>
      <c r="AGH17" s="94"/>
      <c r="AGI17" s="94"/>
      <c r="AGJ17" s="94"/>
      <c r="AGK17" s="94"/>
      <c r="AGL17" s="94"/>
      <c r="AGM17" s="94"/>
      <c r="AGN17" s="94"/>
      <c r="AGO17" s="94"/>
      <c r="AGP17" s="94"/>
      <c r="AGQ17" s="94"/>
      <c r="AGR17" s="94"/>
      <c r="AGS17" s="94"/>
      <c r="AGT17" s="94"/>
      <c r="AGU17" s="94"/>
      <c r="AGV17" s="94"/>
      <c r="AGW17" s="94"/>
      <c r="AGX17" s="94"/>
      <c r="AGY17" s="94"/>
      <c r="AGZ17" s="94"/>
      <c r="AHA17" s="94"/>
      <c r="AHB17" s="94"/>
      <c r="AHC17" s="94"/>
      <c r="AHD17" s="94"/>
      <c r="AHE17" s="94"/>
      <c r="AHF17" s="94"/>
      <c r="AHG17" s="94"/>
      <c r="AHH17" s="94"/>
      <c r="AHI17" s="94"/>
      <c r="AHJ17" s="94"/>
      <c r="AHK17" s="94"/>
      <c r="AHL17" s="94"/>
      <c r="AHM17" s="94"/>
      <c r="AHN17" s="94"/>
      <c r="AHO17" s="94"/>
      <c r="AHP17" s="94"/>
      <c r="AHQ17" s="94"/>
      <c r="AHR17" s="94"/>
      <c r="AHS17" s="94"/>
      <c r="AHT17" s="94"/>
      <c r="AHU17" s="94"/>
      <c r="AHV17" s="94"/>
      <c r="AHW17" s="94"/>
      <c r="AHX17" s="94"/>
      <c r="AHY17" s="94"/>
      <c r="AHZ17" s="94"/>
      <c r="AIA17" s="94"/>
      <c r="AIB17" s="94"/>
      <c r="AIC17" s="94"/>
      <c r="AID17" s="94"/>
      <c r="AIE17" s="94"/>
      <c r="AIF17" s="94"/>
      <c r="AIG17" s="94"/>
      <c r="AIH17" s="94"/>
      <c r="AII17" s="94"/>
      <c r="AIJ17" s="94"/>
      <c r="AIK17" s="94"/>
      <c r="AIL17" s="94"/>
      <c r="AIM17" s="94"/>
      <c r="AIN17" s="94"/>
      <c r="AIO17" s="94"/>
      <c r="AIP17" s="94"/>
      <c r="AIQ17" s="94"/>
      <c r="AIR17" s="94"/>
      <c r="AIS17" s="94"/>
      <c r="AIT17" s="94"/>
      <c r="AIU17" s="94"/>
      <c r="AIV17" s="94"/>
      <c r="AIW17" s="94"/>
      <c r="AIX17" s="94"/>
      <c r="AIY17" s="94"/>
      <c r="AIZ17" s="94"/>
      <c r="AJA17" s="94"/>
      <c r="AJB17" s="94"/>
      <c r="AJC17" s="94"/>
      <c r="AJD17" s="94"/>
      <c r="AJE17" s="94"/>
      <c r="AJF17" s="94"/>
      <c r="AJG17" s="94"/>
      <c r="AJH17" s="94"/>
      <c r="AJI17" s="94"/>
      <c r="AJJ17" s="94"/>
      <c r="AJK17" s="94"/>
      <c r="AJL17" s="94"/>
      <c r="AJM17" s="94"/>
      <c r="AJN17" s="94"/>
      <c r="AJO17" s="94"/>
      <c r="AJP17" s="94"/>
      <c r="AJQ17" s="94"/>
      <c r="AJR17" s="94"/>
      <c r="AJS17" s="94"/>
      <c r="AJT17" s="94"/>
      <c r="AJU17" s="94"/>
      <c r="AJV17" s="94"/>
      <c r="AJW17" s="94"/>
      <c r="AJX17" s="94"/>
      <c r="AJY17" s="94"/>
      <c r="AJZ17" s="94"/>
      <c r="AKA17" s="94"/>
      <c r="AKB17" s="94"/>
      <c r="AKC17" s="94"/>
      <c r="AKD17" s="94"/>
      <c r="AKE17" s="94"/>
      <c r="AKF17" s="94"/>
      <c r="AKG17" s="94"/>
      <c r="AKH17" s="94"/>
      <c r="AKI17" s="94"/>
      <c r="AKJ17" s="94"/>
      <c r="AKK17" s="94"/>
      <c r="AKL17" s="94"/>
      <c r="AKM17" s="94"/>
      <c r="AKN17" s="94"/>
      <c r="AKO17" s="94"/>
      <c r="AKP17" s="94"/>
      <c r="AKQ17" s="94"/>
      <c r="AKR17" s="94"/>
      <c r="AKS17" s="94"/>
      <c r="AKT17" s="94"/>
      <c r="AKU17" s="94"/>
      <c r="AKV17" s="94"/>
      <c r="AKW17" s="94"/>
      <c r="AKX17" s="94"/>
      <c r="AKY17" s="94"/>
      <c r="AKZ17" s="94"/>
      <c r="ALA17" s="94"/>
      <c r="ALB17" s="94"/>
      <c r="ALC17" s="94"/>
      <c r="ALD17" s="94"/>
      <c r="ALE17" s="94"/>
      <c r="ALF17" s="94"/>
      <c r="ALG17" s="94"/>
      <c r="ALH17" s="94"/>
      <c r="ALI17" s="94"/>
      <c r="ALJ17" s="94"/>
      <c r="ALK17" s="94"/>
      <c r="ALL17" s="94"/>
      <c r="ALM17" s="94"/>
      <c r="ALN17" s="94"/>
      <c r="ALO17" s="94"/>
      <c r="ALP17" s="94"/>
      <c r="ALQ17" s="94"/>
      <c r="ALR17" s="94"/>
      <c r="ALS17" s="94"/>
      <c r="ALT17" s="94"/>
      <c r="ALU17" s="94"/>
      <c r="ALV17" s="94"/>
      <c r="ALW17" s="94"/>
      <c r="ALX17" s="94"/>
      <c r="ALY17" s="94"/>
      <c r="ALZ17" s="94"/>
      <c r="AMA17" s="94"/>
      <c r="AMB17" s="94"/>
      <c r="AMC17" s="94"/>
      <c r="AMD17" s="94"/>
      <c r="AME17" s="94"/>
      <c r="AMF17" s="94"/>
      <c r="AMG17" s="94"/>
      <c r="AMH17" s="94"/>
      <c r="AMI17" s="94"/>
      <c r="AMJ17" s="94"/>
      <c r="AMK17" s="94"/>
      <c r="AML17" s="94"/>
      <c r="AMM17" s="94"/>
      <c r="AMN17" s="94"/>
      <c r="AMO17" s="94"/>
      <c r="AMP17" s="94"/>
      <c r="AMQ17" s="94"/>
      <c r="AMR17" s="94"/>
      <c r="AMS17" s="94"/>
      <c r="AMT17" s="94"/>
      <c r="AMU17" s="94"/>
      <c r="AMV17" s="94"/>
      <c r="AMW17" s="94"/>
      <c r="AMX17" s="94"/>
      <c r="AMY17" s="94"/>
      <c r="AMZ17" s="94"/>
      <c r="ANA17" s="94"/>
      <c r="ANB17" s="94"/>
      <c r="ANC17" s="94"/>
      <c r="AND17" s="94"/>
      <c r="ANE17" s="94"/>
      <c r="ANF17" s="94"/>
      <c r="ANG17" s="94"/>
      <c r="ANH17" s="94"/>
      <c r="ANI17" s="94"/>
    </row>
    <row r="18" spans="1:1049" ht="96">
      <c r="A18" s="89" t="s">
        <v>314</v>
      </c>
      <c r="B18" s="90" t="s">
        <v>318</v>
      </c>
      <c r="C18" s="291" t="s">
        <v>39</v>
      </c>
      <c r="D18" s="291" t="s">
        <v>53</v>
      </c>
      <c r="E18" s="291" t="s">
        <v>53</v>
      </c>
      <c r="F18" s="291" t="s">
        <v>53</v>
      </c>
      <c r="G18" s="91"/>
      <c r="H18" s="91"/>
      <c r="I18" s="91"/>
      <c r="J18" s="91"/>
      <c r="K18" s="91"/>
      <c r="L18" s="91" t="s">
        <v>319</v>
      </c>
      <c r="M18" s="179" t="s">
        <v>320</v>
      </c>
      <c r="N18" s="179" t="s">
        <v>321</v>
      </c>
      <c r="O18" s="179" t="s">
        <v>322</v>
      </c>
      <c r="P18" s="179" t="s">
        <v>323</v>
      </c>
      <c r="Q18" s="179" t="s">
        <v>324</v>
      </c>
      <c r="R18" s="229" t="s">
        <v>325</v>
      </c>
      <c r="S18" s="92" t="s">
        <v>496</v>
      </c>
      <c r="T18" s="179" t="s">
        <v>413</v>
      </c>
      <c r="U18" s="179" t="s">
        <v>414</v>
      </c>
      <c r="V18" s="179" t="s">
        <v>415</v>
      </c>
      <c r="W18" s="179" t="s">
        <v>416</v>
      </c>
      <c r="X18" s="179" t="s">
        <v>417</v>
      </c>
      <c r="Y18" s="179" t="s">
        <v>418</v>
      </c>
      <c r="Z18" s="92" t="s">
        <v>351</v>
      </c>
      <c r="AA18" s="127" t="s">
        <v>53</v>
      </c>
      <c r="AB18" s="127" t="s">
        <v>53</v>
      </c>
      <c r="AC18" s="127" t="s">
        <v>53</v>
      </c>
      <c r="AD18" s="127" t="s">
        <v>53</v>
      </c>
      <c r="AE18" s="127" t="s">
        <v>53</v>
      </c>
      <c r="AF18" s="127" t="s">
        <v>53</v>
      </c>
      <c r="AG18" s="99">
        <v>0.8</v>
      </c>
      <c r="AH18" s="91" t="s">
        <v>316</v>
      </c>
      <c r="AI18" s="91" t="s">
        <v>317</v>
      </c>
      <c r="AJ18" s="91" t="s">
        <v>29</v>
      </c>
      <c r="AK18" s="91" t="s">
        <v>30</v>
      </c>
      <c r="AL18" s="92" t="s">
        <v>399</v>
      </c>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c r="IY18" s="94"/>
      <c r="IZ18" s="94"/>
      <c r="JA18" s="94"/>
      <c r="JB18" s="94"/>
      <c r="JC18" s="94"/>
      <c r="JD18" s="94"/>
      <c r="JE18" s="94"/>
      <c r="JF18" s="94"/>
      <c r="JG18" s="94"/>
      <c r="JH18" s="94"/>
      <c r="JI18" s="94"/>
      <c r="JJ18" s="94"/>
      <c r="JK18" s="94"/>
      <c r="JL18" s="94"/>
      <c r="JM18" s="94"/>
      <c r="JN18" s="94"/>
      <c r="JO18" s="94"/>
      <c r="JP18" s="94"/>
      <c r="JQ18" s="94"/>
      <c r="JR18" s="94"/>
      <c r="JS18" s="94"/>
      <c r="JT18" s="94"/>
      <c r="JU18" s="94"/>
      <c r="JV18" s="94"/>
      <c r="JW18" s="94"/>
      <c r="JX18" s="94"/>
      <c r="JY18" s="94"/>
      <c r="JZ18" s="94"/>
      <c r="KA18" s="94"/>
      <c r="KB18" s="94"/>
      <c r="KC18" s="94"/>
      <c r="KD18" s="94"/>
      <c r="KE18" s="94"/>
      <c r="KF18" s="94"/>
      <c r="KG18" s="94"/>
      <c r="KH18" s="94"/>
      <c r="KI18" s="94"/>
      <c r="KJ18" s="94"/>
      <c r="KK18" s="94"/>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94"/>
      <c r="VB18" s="94"/>
      <c r="VC18" s="94"/>
      <c r="VD18" s="94"/>
      <c r="VE18" s="94"/>
      <c r="VF18" s="94"/>
      <c r="VG18" s="94"/>
      <c r="VH18" s="94"/>
      <c r="VI18" s="94"/>
      <c r="VJ18" s="94"/>
      <c r="VK18" s="94"/>
      <c r="VL18" s="94"/>
      <c r="VM18" s="94"/>
      <c r="VN18" s="94"/>
      <c r="VO18" s="94"/>
      <c r="VP18" s="94"/>
      <c r="VQ18" s="94"/>
      <c r="VR18" s="94"/>
      <c r="VS18" s="94"/>
      <c r="VT18" s="94"/>
      <c r="VU18" s="94"/>
      <c r="VV18" s="94"/>
      <c r="VW18" s="94"/>
      <c r="VX18" s="94"/>
      <c r="VY18" s="94"/>
      <c r="VZ18" s="94"/>
      <c r="WA18" s="94"/>
      <c r="WB18" s="94"/>
      <c r="WC18" s="94"/>
      <c r="WD18" s="94"/>
      <c r="WE18" s="94"/>
      <c r="WF18" s="94"/>
      <c r="WG18" s="94"/>
      <c r="WH18" s="94"/>
      <c r="WI18" s="94"/>
      <c r="WJ18" s="94"/>
      <c r="WK18" s="94"/>
      <c r="WL18" s="94"/>
      <c r="WM18" s="94"/>
      <c r="WN18" s="94"/>
      <c r="WO18" s="94"/>
      <c r="WP18" s="94"/>
      <c r="WQ18" s="94"/>
      <c r="WR18" s="94"/>
      <c r="WS18" s="94"/>
      <c r="WT18" s="94"/>
      <c r="WU18" s="94"/>
      <c r="WV18" s="94"/>
      <c r="WW18" s="94"/>
      <c r="WX18" s="94"/>
      <c r="WY18" s="94"/>
      <c r="WZ18" s="94"/>
      <c r="XA18" s="94"/>
      <c r="XB18" s="94"/>
      <c r="XC18" s="94"/>
      <c r="XD18" s="94"/>
      <c r="XE18" s="94"/>
      <c r="XF18" s="94"/>
      <c r="XG18" s="94"/>
      <c r="XH18" s="94"/>
      <c r="XI18" s="94"/>
      <c r="XJ18" s="94"/>
      <c r="XK18" s="94"/>
      <c r="XL18" s="94"/>
      <c r="XM18" s="94"/>
      <c r="XN18" s="94"/>
      <c r="XO18" s="94"/>
      <c r="XP18" s="94"/>
      <c r="XQ18" s="94"/>
      <c r="XR18" s="94"/>
      <c r="XS18" s="94"/>
      <c r="XT18" s="94"/>
      <c r="XU18" s="94"/>
      <c r="XV18" s="94"/>
      <c r="XW18" s="94"/>
      <c r="XX18" s="94"/>
      <c r="XY18" s="94"/>
      <c r="XZ18" s="94"/>
      <c r="YA18" s="94"/>
      <c r="YB18" s="94"/>
      <c r="YC18" s="94"/>
      <c r="YD18" s="94"/>
      <c r="YE18" s="94"/>
      <c r="YF18" s="94"/>
      <c r="YG18" s="94"/>
      <c r="YH18" s="94"/>
      <c r="YI18" s="94"/>
      <c r="YJ18" s="94"/>
      <c r="YK18" s="94"/>
      <c r="YL18" s="94"/>
      <c r="YM18" s="94"/>
      <c r="YN18" s="94"/>
      <c r="YO18" s="94"/>
      <c r="YP18" s="94"/>
      <c r="YQ18" s="94"/>
      <c r="YR18" s="94"/>
      <c r="YS18" s="94"/>
      <c r="YT18" s="94"/>
      <c r="YU18" s="94"/>
      <c r="YV18" s="94"/>
      <c r="YW18" s="94"/>
      <c r="YX18" s="94"/>
      <c r="YY18" s="94"/>
      <c r="YZ18" s="94"/>
      <c r="ZA18" s="94"/>
      <c r="ZB18" s="94"/>
      <c r="ZC18" s="94"/>
      <c r="ZD18" s="94"/>
      <c r="ZE18" s="94"/>
      <c r="ZF18" s="94"/>
      <c r="ZG18" s="94"/>
      <c r="ZH18" s="94"/>
      <c r="ZI18" s="94"/>
      <c r="ZJ18" s="94"/>
      <c r="ZK18" s="94"/>
      <c r="ZL18" s="94"/>
      <c r="ZM18" s="94"/>
      <c r="ZN18" s="94"/>
      <c r="ZO18" s="94"/>
      <c r="ZP18" s="94"/>
      <c r="ZQ18" s="94"/>
      <c r="ZR18" s="94"/>
      <c r="ZS18" s="94"/>
      <c r="ZT18" s="94"/>
      <c r="ZU18" s="94"/>
      <c r="ZV18" s="94"/>
      <c r="ZW18" s="94"/>
      <c r="ZX18" s="94"/>
      <c r="ZY18" s="94"/>
      <c r="ZZ18" s="94"/>
      <c r="AAA18" s="94"/>
      <c r="AAB18" s="94"/>
      <c r="AAC18" s="94"/>
      <c r="AAD18" s="94"/>
      <c r="AAE18" s="94"/>
      <c r="AAF18" s="94"/>
      <c r="AAG18" s="94"/>
      <c r="AAH18" s="94"/>
      <c r="AAI18" s="94"/>
      <c r="AAJ18" s="94"/>
      <c r="AAK18" s="94"/>
      <c r="AAL18" s="94"/>
      <c r="AAM18" s="94"/>
      <c r="AAN18" s="94"/>
      <c r="AAO18" s="94"/>
      <c r="AAP18" s="94"/>
      <c r="AAQ18" s="94"/>
      <c r="AAR18" s="94"/>
      <c r="AAS18" s="94"/>
      <c r="AAT18" s="94"/>
      <c r="AAU18" s="94"/>
      <c r="AAV18" s="94"/>
      <c r="AAW18" s="94"/>
      <c r="AAX18" s="94"/>
      <c r="AAY18" s="94"/>
      <c r="AAZ18" s="94"/>
      <c r="ABA18" s="94"/>
      <c r="ABB18" s="94"/>
      <c r="ABC18" s="94"/>
      <c r="ABD18" s="94"/>
      <c r="ABE18" s="94"/>
      <c r="ABF18" s="94"/>
      <c r="ABG18" s="94"/>
      <c r="ABH18" s="94"/>
      <c r="ABI18" s="94"/>
      <c r="ABJ18" s="94"/>
      <c r="ABK18" s="94"/>
      <c r="ABL18" s="94"/>
      <c r="ABM18" s="94"/>
      <c r="ABN18" s="94"/>
      <c r="ABO18" s="94"/>
      <c r="ABP18" s="94"/>
      <c r="ABQ18" s="94"/>
      <c r="ABR18" s="94"/>
      <c r="ABS18" s="94"/>
      <c r="ABT18" s="94"/>
      <c r="ABU18" s="94"/>
      <c r="ABV18" s="94"/>
      <c r="ABW18" s="94"/>
      <c r="ABX18" s="94"/>
      <c r="ABY18" s="94"/>
      <c r="ABZ18" s="94"/>
      <c r="ACA18" s="94"/>
      <c r="ACB18" s="94"/>
      <c r="ACC18" s="94"/>
      <c r="ACD18" s="94"/>
      <c r="ACE18" s="94"/>
      <c r="ACF18" s="94"/>
      <c r="ACG18" s="94"/>
      <c r="ACH18" s="94"/>
      <c r="ACI18" s="94"/>
      <c r="ACJ18" s="94"/>
      <c r="ACK18" s="94"/>
      <c r="ACL18" s="94"/>
      <c r="ACM18" s="94"/>
      <c r="ACN18" s="94"/>
      <c r="ACO18" s="94"/>
      <c r="ACP18" s="94"/>
      <c r="ACQ18" s="94"/>
      <c r="ACR18" s="94"/>
      <c r="ACS18" s="94"/>
      <c r="ACT18" s="94"/>
      <c r="ACU18" s="94"/>
      <c r="ACV18" s="94"/>
      <c r="ACW18" s="94"/>
      <c r="ACX18" s="94"/>
      <c r="ACY18" s="94"/>
      <c r="ACZ18" s="94"/>
      <c r="ADA18" s="94"/>
      <c r="ADB18" s="94"/>
      <c r="ADC18" s="94"/>
      <c r="ADD18" s="94"/>
      <c r="ADE18" s="94"/>
      <c r="ADF18" s="94"/>
      <c r="ADG18" s="94"/>
      <c r="ADH18" s="94"/>
      <c r="ADI18" s="94"/>
      <c r="ADJ18" s="94"/>
      <c r="ADK18" s="94"/>
      <c r="ADL18" s="94"/>
      <c r="ADM18" s="94"/>
      <c r="ADN18" s="94"/>
      <c r="ADO18" s="94"/>
      <c r="ADP18" s="94"/>
      <c r="ADQ18" s="94"/>
      <c r="ADR18" s="94"/>
      <c r="ADS18" s="94"/>
      <c r="ADT18" s="94"/>
      <c r="ADU18" s="94"/>
      <c r="ADV18" s="94"/>
      <c r="ADW18" s="94"/>
      <c r="ADX18" s="94"/>
      <c r="ADY18" s="94"/>
      <c r="ADZ18" s="94"/>
      <c r="AEA18" s="94"/>
      <c r="AEB18" s="94"/>
      <c r="AEC18" s="94"/>
      <c r="AED18" s="94"/>
      <c r="AEE18" s="94"/>
      <c r="AEF18" s="94"/>
      <c r="AEG18" s="94"/>
      <c r="AEH18" s="94"/>
      <c r="AEI18" s="94"/>
      <c r="AEJ18" s="94"/>
      <c r="AEK18" s="94"/>
      <c r="AEL18" s="94"/>
      <c r="AEM18" s="94"/>
      <c r="AEN18" s="94"/>
      <c r="AEO18" s="94"/>
      <c r="AEP18" s="94"/>
      <c r="AEQ18" s="94"/>
      <c r="AER18" s="94"/>
      <c r="AES18" s="94"/>
      <c r="AET18" s="94"/>
      <c r="AEU18" s="94"/>
      <c r="AEV18" s="94"/>
      <c r="AEW18" s="94"/>
      <c r="AEX18" s="94"/>
      <c r="AEY18" s="94"/>
      <c r="AEZ18" s="94"/>
      <c r="AFA18" s="94"/>
      <c r="AFB18" s="94"/>
      <c r="AFC18" s="94"/>
      <c r="AFD18" s="94"/>
      <c r="AFE18" s="94"/>
      <c r="AFF18" s="94"/>
      <c r="AFG18" s="94"/>
      <c r="AFH18" s="94"/>
      <c r="AFI18" s="94"/>
      <c r="AFJ18" s="94"/>
      <c r="AFK18" s="94"/>
      <c r="AFL18" s="94"/>
      <c r="AFM18" s="94"/>
      <c r="AFN18" s="94"/>
      <c r="AFO18" s="94"/>
      <c r="AFP18" s="94"/>
      <c r="AFQ18" s="94"/>
      <c r="AFR18" s="94"/>
      <c r="AFS18" s="94"/>
      <c r="AFT18" s="94"/>
      <c r="AFU18" s="94"/>
      <c r="AFV18" s="94"/>
      <c r="AFW18" s="94"/>
      <c r="AFX18" s="94"/>
      <c r="AFY18" s="94"/>
      <c r="AFZ18" s="94"/>
      <c r="AGA18" s="94"/>
      <c r="AGB18" s="94"/>
      <c r="AGC18" s="94"/>
      <c r="AGD18" s="94"/>
      <c r="AGE18" s="94"/>
      <c r="AGF18" s="94"/>
      <c r="AGG18" s="94"/>
      <c r="AGH18" s="94"/>
      <c r="AGI18" s="94"/>
      <c r="AGJ18" s="94"/>
      <c r="AGK18" s="94"/>
      <c r="AGL18" s="94"/>
      <c r="AGM18" s="94"/>
      <c r="AGN18" s="94"/>
      <c r="AGO18" s="94"/>
      <c r="AGP18" s="94"/>
      <c r="AGQ18" s="94"/>
      <c r="AGR18" s="94"/>
      <c r="AGS18" s="94"/>
      <c r="AGT18" s="94"/>
      <c r="AGU18" s="94"/>
      <c r="AGV18" s="94"/>
      <c r="AGW18" s="94"/>
      <c r="AGX18" s="94"/>
      <c r="AGY18" s="94"/>
      <c r="AGZ18" s="94"/>
      <c r="AHA18" s="94"/>
      <c r="AHB18" s="94"/>
      <c r="AHC18" s="94"/>
      <c r="AHD18" s="94"/>
      <c r="AHE18" s="94"/>
      <c r="AHF18" s="94"/>
      <c r="AHG18" s="94"/>
      <c r="AHH18" s="94"/>
      <c r="AHI18" s="94"/>
      <c r="AHJ18" s="94"/>
      <c r="AHK18" s="94"/>
      <c r="AHL18" s="94"/>
      <c r="AHM18" s="94"/>
      <c r="AHN18" s="94"/>
      <c r="AHO18" s="94"/>
      <c r="AHP18" s="94"/>
      <c r="AHQ18" s="94"/>
      <c r="AHR18" s="94"/>
      <c r="AHS18" s="94"/>
      <c r="AHT18" s="94"/>
      <c r="AHU18" s="94"/>
      <c r="AHV18" s="94"/>
      <c r="AHW18" s="94"/>
      <c r="AHX18" s="94"/>
      <c r="AHY18" s="94"/>
      <c r="AHZ18" s="94"/>
      <c r="AIA18" s="94"/>
      <c r="AIB18" s="94"/>
      <c r="AIC18" s="94"/>
      <c r="AID18" s="94"/>
      <c r="AIE18" s="94"/>
      <c r="AIF18" s="94"/>
      <c r="AIG18" s="94"/>
      <c r="AIH18" s="94"/>
      <c r="AII18" s="94"/>
      <c r="AIJ18" s="94"/>
      <c r="AIK18" s="94"/>
      <c r="AIL18" s="94"/>
      <c r="AIM18" s="94"/>
      <c r="AIN18" s="94"/>
      <c r="AIO18" s="94"/>
      <c r="AIP18" s="94"/>
      <c r="AIQ18" s="94"/>
      <c r="AIR18" s="94"/>
      <c r="AIS18" s="94"/>
      <c r="AIT18" s="94"/>
      <c r="AIU18" s="94"/>
      <c r="AIV18" s="94"/>
      <c r="AIW18" s="94"/>
      <c r="AIX18" s="94"/>
      <c r="AIY18" s="94"/>
      <c r="AIZ18" s="94"/>
      <c r="AJA18" s="94"/>
      <c r="AJB18" s="94"/>
      <c r="AJC18" s="94"/>
      <c r="AJD18" s="94"/>
      <c r="AJE18" s="94"/>
      <c r="AJF18" s="94"/>
      <c r="AJG18" s="94"/>
      <c r="AJH18" s="94"/>
      <c r="AJI18" s="94"/>
      <c r="AJJ18" s="94"/>
      <c r="AJK18" s="94"/>
      <c r="AJL18" s="94"/>
      <c r="AJM18" s="94"/>
      <c r="AJN18" s="94"/>
      <c r="AJO18" s="94"/>
      <c r="AJP18" s="94"/>
      <c r="AJQ18" s="94"/>
      <c r="AJR18" s="94"/>
      <c r="AJS18" s="94"/>
      <c r="AJT18" s="94"/>
      <c r="AJU18" s="94"/>
      <c r="AJV18" s="94"/>
      <c r="AJW18" s="94"/>
      <c r="AJX18" s="94"/>
      <c r="AJY18" s="94"/>
      <c r="AJZ18" s="94"/>
      <c r="AKA18" s="94"/>
      <c r="AKB18" s="94"/>
      <c r="AKC18" s="94"/>
      <c r="AKD18" s="94"/>
      <c r="AKE18" s="94"/>
      <c r="AKF18" s="94"/>
      <c r="AKG18" s="94"/>
      <c r="AKH18" s="94"/>
      <c r="AKI18" s="94"/>
      <c r="AKJ18" s="94"/>
      <c r="AKK18" s="94"/>
      <c r="AKL18" s="94"/>
      <c r="AKM18" s="94"/>
      <c r="AKN18" s="94"/>
      <c r="AKO18" s="94"/>
      <c r="AKP18" s="94"/>
      <c r="AKQ18" s="94"/>
      <c r="AKR18" s="94"/>
      <c r="AKS18" s="94"/>
      <c r="AKT18" s="94"/>
      <c r="AKU18" s="94"/>
      <c r="AKV18" s="94"/>
      <c r="AKW18" s="94"/>
      <c r="AKX18" s="94"/>
      <c r="AKY18" s="94"/>
      <c r="AKZ18" s="94"/>
      <c r="ALA18" s="94"/>
      <c r="ALB18" s="94"/>
      <c r="ALC18" s="94"/>
      <c r="ALD18" s="94"/>
      <c r="ALE18" s="94"/>
      <c r="ALF18" s="94"/>
      <c r="ALG18" s="94"/>
      <c r="ALH18" s="94"/>
      <c r="ALI18" s="94"/>
      <c r="ALJ18" s="94"/>
      <c r="ALK18" s="94"/>
      <c r="ALL18" s="94"/>
      <c r="ALM18" s="94"/>
      <c r="ALN18" s="94"/>
      <c r="ALO18" s="94"/>
      <c r="ALP18" s="94"/>
      <c r="ALQ18" s="94"/>
      <c r="ALR18" s="94"/>
      <c r="ALS18" s="94"/>
      <c r="ALT18" s="94"/>
      <c r="ALU18" s="94"/>
      <c r="ALV18" s="94"/>
      <c r="ALW18" s="94"/>
      <c r="ALX18" s="94"/>
      <c r="ALY18" s="94"/>
      <c r="ALZ18" s="94"/>
      <c r="AMA18" s="94"/>
      <c r="AMB18" s="94"/>
      <c r="AMC18" s="94"/>
      <c r="AMD18" s="94"/>
      <c r="AME18" s="94"/>
      <c r="AMF18" s="94"/>
      <c r="AMG18" s="94"/>
      <c r="AMH18" s="94"/>
      <c r="AMI18" s="94"/>
      <c r="AMJ18" s="94"/>
      <c r="AMK18" s="94"/>
      <c r="AML18" s="94"/>
      <c r="AMM18" s="94"/>
      <c r="AMN18" s="94"/>
      <c r="AMO18" s="94"/>
      <c r="AMP18" s="94"/>
      <c r="AMQ18" s="94"/>
      <c r="AMR18" s="94"/>
      <c r="AMS18" s="94"/>
      <c r="AMT18" s="94"/>
      <c r="AMU18" s="94"/>
      <c r="AMV18" s="94"/>
      <c r="AMW18" s="94"/>
      <c r="AMX18" s="94"/>
      <c r="AMY18" s="94"/>
      <c r="AMZ18" s="94"/>
      <c r="ANA18" s="94"/>
      <c r="ANB18" s="94"/>
      <c r="ANC18" s="94"/>
      <c r="AND18" s="94"/>
      <c r="ANE18" s="94"/>
      <c r="ANF18" s="94"/>
      <c r="ANG18" s="94"/>
      <c r="ANH18" s="94"/>
      <c r="ANI18" s="94"/>
    </row>
    <row r="19" spans="1:1049" s="86" customFormat="1" ht="15">
      <c r="A19" s="174" t="s">
        <v>21</v>
      </c>
      <c r="B19" s="180"/>
      <c r="C19" s="180"/>
      <c r="D19" s="176"/>
      <c r="E19" s="176"/>
      <c r="F19" s="176"/>
      <c r="G19" s="176"/>
      <c r="H19" s="176"/>
      <c r="I19" s="176"/>
      <c r="J19" s="176"/>
      <c r="K19" s="176"/>
      <c r="L19" s="176"/>
      <c r="M19" s="176"/>
      <c r="N19" s="176"/>
      <c r="O19" s="176"/>
      <c r="P19" s="176"/>
      <c r="Q19" s="176"/>
      <c r="R19" s="227"/>
      <c r="S19" s="227"/>
      <c r="T19" s="227"/>
      <c r="U19" s="227"/>
      <c r="V19" s="227"/>
      <c r="W19" s="227"/>
      <c r="X19" s="227"/>
      <c r="Y19" s="227"/>
      <c r="Z19" s="227"/>
      <c r="AA19" s="176"/>
      <c r="AB19" s="176"/>
      <c r="AC19" s="176"/>
      <c r="AD19" s="176"/>
      <c r="AE19" s="176"/>
      <c r="AF19" s="177"/>
      <c r="AG19" s="176"/>
      <c r="AH19" s="176"/>
      <c r="AI19" s="176"/>
      <c r="AJ19" s="176"/>
      <c r="AK19" s="176"/>
      <c r="AL19" s="178"/>
      <c r="AMW19" s="94"/>
      <c r="AMX19" s="94"/>
      <c r="AMY19" s="94"/>
      <c r="AMZ19" s="94"/>
      <c r="ANA19" s="94"/>
      <c r="ANB19" s="94"/>
      <c r="ANC19" s="94"/>
      <c r="AND19" s="94"/>
      <c r="ANE19" s="94"/>
      <c r="ANF19" s="94"/>
      <c r="ANG19" s="94"/>
      <c r="ANH19" s="94"/>
      <c r="ANI19" s="94"/>
    </row>
    <row r="20" spans="1:1049" s="86" customFormat="1" ht="72" customHeight="1">
      <c r="A20" s="89" t="s">
        <v>22</v>
      </c>
      <c r="B20" s="90" t="s">
        <v>23</v>
      </c>
      <c r="C20" s="91">
        <v>2.68</v>
      </c>
      <c r="D20" s="91">
        <v>1.89</v>
      </c>
      <c r="E20" s="91">
        <v>1.99</v>
      </c>
      <c r="F20" s="91">
        <v>2.69</v>
      </c>
      <c r="G20" s="91"/>
      <c r="H20" s="91"/>
      <c r="I20" s="91"/>
      <c r="J20" s="91"/>
      <c r="K20" s="91"/>
      <c r="L20" s="91"/>
      <c r="M20" s="91"/>
      <c r="N20" s="91"/>
      <c r="O20" s="91"/>
      <c r="P20" s="91"/>
      <c r="Q20" s="91"/>
      <c r="R20" s="229" t="s">
        <v>209</v>
      </c>
      <c r="S20" s="92"/>
      <c r="T20" s="127">
        <v>2.85</v>
      </c>
      <c r="U20" s="127">
        <v>2.24</v>
      </c>
      <c r="V20" s="127">
        <v>2.51</v>
      </c>
      <c r="W20" s="127">
        <v>2.65</v>
      </c>
      <c r="X20" s="127">
        <v>2.97</v>
      </c>
      <c r="Y20" s="127">
        <v>2.56</v>
      </c>
      <c r="Z20" s="92" t="s">
        <v>473</v>
      </c>
      <c r="AA20" s="275" t="s">
        <v>352</v>
      </c>
      <c r="AB20" s="276"/>
      <c r="AC20" s="276"/>
      <c r="AD20" s="276"/>
      <c r="AE20" s="276"/>
      <c r="AF20" s="277"/>
      <c r="AG20" s="91" t="s">
        <v>26</v>
      </c>
      <c r="AH20" s="91" t="s">
        <v>27</v>
      </c>
      <c r="AI20" s="91" t="s">
        <v>28</v>
      </c>
      <c r="AJ20" s="91" t="s">
        <v>29</v>
      </c>
      <c r="AK20" s="91" t="s">
        <v>30</v>
      </c>
      <c r="AL20" s="92" t="s">
        <v>365</v>
      </c>
      <c r="AMW20" s="94"/>
      <c r="AMX20" s="94"/>
      <c r="AMY20" s="94"/>
      <c r="AMZ20" s="94"/>
      <c r="ANA20" s="94"/>
      <c r="ANB20" s="94"/>
      <c r="ANC20" s="94"/>
      <c r="AND20" s="94"/>
      <c r="ANE20" s="94"/>
      <c r="ANF20" s="94"/>
      <c r="ANG20" s="94"/>
      <c r="ANH20" s="94"/>
      <c r="ANI20" s="94"/>
    </row>
    <row r="21" spans="1:1049" s="86" customFormat="1" ht="48">
      <c r="A21" s="89" t="s">
        <v>22</v>
      </c>
      <c r="B21" s="90" t="s">
        <v>31</v>
      </c>
      <c r="C21" s="99">
        <v>0</v>
      </c>
      <c r="D21" s="99">
        <v>0</v>
      </c>
      <c r="E21" s="99">
        <v>0</v>
      </c>
      <c r="F21" s="99">
        <v>0</v>
      </c>
      <c r="G21" s="99"/>
      <c r="H21" s="99"/>
      <c r="I21" s="99"/>
      <c r="J21" s="99"/>
      <c r="K21" s="99"/>
      <c r="L21" s="99">
        <v>0.28</v>
      </c>
      <c r="M21" s="128">
        <v>1</v>
      </c>
      <c r="N21" s="128">
        <v>0.47</v>
      </c>
      <c r="O21" s="128">
        <v>0.77</v>
      </c>
      <c r="P21" s="128">
        <v>0.79</v>
      </c>
      <c r="Q21" s="128">
        <v>0.8</v>
      </c>
      <c r="R21" s="230">
        <v>0.76</v>
      </c>
      <c r="S21" s="92" t="s">
        <v>473</v>
      </c>
      <c r="T21" s="128">
        <v>1</v>
      </c>
      <c r="U21" s="128">
        <v>0.65</v>
      </c>
      <c r="V21" s="128">
        <v>0.85</v>
      </c>
      <c r="W21" s="128">
        <v>0.85</v>
      </c>
      <c r="X21" s="128">
        <v>0.8</v>
      </c>
      <c r="Y21" s="260">
        <v>0.8300000000000001</v>
      </c>
      <c r="Z21" s="92" t="s">
        <v>473</v>
      </c>
      <c r="AA21" s="275" t="s">
        <v>352</v>
      </c>
      <c r="AB21" s="276"/>
      <c r="AC21" s="276"/>
      <c r="AD21" s="276"/>
      <c r="AE21" s="276"/>
      <c r="AF21" s="277"/>
      <c r="AG21" s="99">
        <v>1</v>
      </c>
      <c r="AH21" s="91" t="s">
        <v>32</v>
      </c>
      <c r="AI21" s="91" t="s">
        <v>28</v>
      </c>
      <c r="AJ21" s="91" t="s">
        <v>29</v>
      </c>
      <c r="AK21" s="91" t="s">
        <v>30</v>
      </c>
      <c r="AL21" s="92" t="s">
        <v>365</v>
      </c>
      <c r="AMW21" s="94"/>
      <c r="AMX21" s="94"/>
      <c r="AMY21" s="94"/>
      <c r="AMZ21" s="94"/>
      <c r="ANA21" s="94"/>
      <c r="ANB21" s="94"/>
      <c r="ANC21" s="94"/>
      <c r="AND21" s="94"/>
      <c r="ANE21" s="94"/>
      <c r="ANF21" s="94"/>
      <c r="ANG21" s="94"/>
      <c r="ANH21" s="94"/>
      <c r="ANI21" s="94"/>
    </row>
    <row r="22" spans="1:1049" s="86" customFormat="1" ht="45" customHeight="1">
      <c r="A22" s="89" t="s">
        <v>22</v>
      </c>
      <c r="B22" s="90" t="s">
        <v>33</v>
      </c>
      <c r="C22" s="291" t="s">
        <v>34</v>
      </c>
      <c r="D22" s="291"/>
      <c r="E22" s="291"/>
      <c r="F22" s="291"/>
      <c r="G22" s="91"/>
      <c r="H22" s="91"/>
      <c r="I22" s="91"/>
      <c r="J22" s="91"/>
      <c r="K22" s="91"/>
      <c r="L22" s="91" t="s">
        <v>35</v>
      </c>
      <c r="M22" s="130">
        <v>0</v>
      </c>
      <c r="N22" s="130">
        <v>0.29</v>
      </c>
      <c r="O22" s="130">
        <v>0</v>
      </c>
      <c r="P22" s="130">
        <v>0.85</v>
      </c>
      <c r="Q22" s="130">
        <v>0.3</v>
      </c>
      <c r="R22" s="231">
        <f>AVERAGE(M22:Q22)</f>
        <v>0.288</v>
      </c>
      <c r="S22" s="92" t="s">
        <v>326</v>
      </c>
      <c r="T22" s="130">
        <v>1.01</v>
      </c>
      <c r="U22" s="130">
        <v>0</v>
      </c>
      <c r="V22" s="130">
        <v>0.9</v>
      </c>
      <c r="W22" s="130">
        <v>1.07</v>
      </c>
      <c r="X22" s="130">
        <v>1.06</v>
      </c>
      <c r="Y22" s="181">
        <f>AVERAGE(T22:X22)</f>
        <v>0.8080000000000002</v>
      </c>
      <c r="Z22" s="92"/>
      <c r="AA22" s="130">
        <v>0</v>
      </c>
      <c r="AB22" s="130">
        <v>0.99</v>
      </c>
      <c r="AC22" s="130">
        <v>1</v>
      </c>
      <c r="AD22" s="130">
        <v>0.41</v>
      </c>
      <c r="AE22" s="130">
        <v>0.84</v>
      </c>
      <c r="AF22" s="181">
        <v>0.6479999999999999</v>
      </c>
      <c r="AG22" s="99">
        <v>0.8</v>
      </c>
      <c r="AH22" s="91" t="s">
        <v>36</v>
      </c>
      <c r="AI22" s="91" t="s">
        <v>28</v>
      </c>
      <c r="AJ22" s="91" t="s">
        <v>29</v>
      </c>
      <c r="AK22" s="91" t="s">
        <v>30</v>
      </c>
      <c r="AL22" s="92" t="s">
        <v>378</v>
      </c>
      <c r="AMW22" s="94"/>
      <c r="AMX22" s="94"/>
      <c r="AMY22" s="94"/>
      <c r="AMZ22" s="94"/>
      <c r="ANA22" s="94"/>
      <c r="ANB22" s="94"/>
      <c r="ANC22" s="94"/>
      <c r="AND22" s="94"/>
      <c r="ANE22" s="94"/>
      <c r="ANF22" s="94"/>
      <c r="ANG22" s="94"/>
      <c r="ANH22" s="94"/>
      <c r="ANI22" s="94"/>
    </row>
    <row r="23" spans="1:1049" s="86" customFormat="1" ht="144">
      <c r="A23" s="89" t="s">
        <v>37</v>
      </c>
      <c r="B23" s="90" t="s">
        <v>360</v>
      </c>
      <c r="C23" s="291" t="s">
        <v>39</v>
      </c>
      <c r="D23" s="291" t="s">
        <v>40</v>
      </c>
      <c r="E23" s="291" t="s">
        <v>40</v>
      </c>
      <c r="F23" s="291" t="s">
        <v>40</v>
      </c>
      <c r="G23" s="91"/>
      <c r="H23" s="91"/>
      <c r="I23" s="91"/>
      <c r="J23" s="91"/>
      <c r="K23" s="91"/>
      <c r="L23" s="91" t="s">
        <v>39</v>
      </c>
      <c r="M23" s="127" t="s">
        <v>327</v>
      </c>
      <c r="N23" s="127" t="s">
        <v>328</v>
      </c>
      <c r="O23" s="127" t="s">
        <v>329</v>
      </c>
      <c r="P23" s="127" t="s">
        <v>330</v>
      </c>
      <c r="Q23" s="127" t="s">
        <v>331</v>
      </c>
      <c r="R23" s="231">
        <v>0.34</v>
      </c>
      <c r="S23" s="92" t="s">
        <v>497</v>
      </c>
      <c r="T23" s="130">
        <v>0.49</v>
      </c>
      <c r="U23" s="130">
        <v>0.27</v>
      </c>
      <c r="V23" s="130">
        <v>0.26</v>
      </c>
      <c r="W23" s="130">
        <v>0.34</v>
      </c>
      <c r="X23" s="130">
        <v>0.44</v>
      </c>
      <c r="Y23" s="181">
        <f>AVERAGE(T23:X23)</f>
        <v>0.36</v>
      </c>
      <c r="Z23" s="92" t="s">
        <v>400</v>
      </c>
      <c r="AA23" s="130">
        <v>0.18</v>
      </c>
      <c r="AB23" s="130">
        <v>0.14</v>
      </c>
      <c r="AC23" s="130">
        <v>0.1</v>
      </c>
      <c r="AD23" s="130">
        <v>0.12</v>
      </c>
      <c r="AE23" s="130">
        <v>0.11</v>
      </c>
      <c r="AF23" s="181">
        <v>0.13</v>
      </c>
      <c r="AG23" s="91" t="s">
        <v>359</v>
      </c>
      <c r="AH23" s="91" t="s">
        <v>41</v>
      </c>
      <c r="AI23" s="91" t="s">
        <v>317</v>
      </c>
      <c r="AJ23" s="91" t="s">
        <v>42</v>
      </c>
      <c r="AK23" s="91" t="s">
        <v>30</v>
      </c>
      <c r="AL23" s="92" t="s">
        <v>401</v>
      </c>
      <c r="AMW23" s="94"/>
      <c r="AMX23" s="94"/>
      <c r="AMY23" s="94"/>
      <c r="AMZ23" s="94"/>
      <c r="ANA23" s="94"/>
      <c r="ANB23" s="94"/>
      <c r="ANC23" s="94"/>
      <c r="AND23" s="94"/>
      <c r="ANE23" s="94"/>
      <c r="ANF23" s="94"/>
      <c r="ANG23" s="94"/>
      <c r="ANH23" s="94"/>
      <c r="ANI23" s="94"/>
    </row>
    <row r="24" spans="1:1049" s="86" customFormat="1" ht="78.75" customHeight="1">
      <c r="A24" s="286" t="s">
        <v>43</v>
      </c>
      <c r="B24" s="288" t="s">
        <v>44</v>
      </c>
      <c r="C24" s="291" t="s">
        <v>45</v>
      </c>
      <c r="D24" s="291">
        <v>0</v>
      </c>
      <c r="E24" s="291">
        <v>0</v>
      </c>
      <c r="F24" s="291"/>
      <c r="G24" s="91"/>
      <c r="H24" s="91"/>
      <c r="I24" s="91"/>
      <c r="J24" s="91"/>
      <c r="K24" s="91"/>
      <c r="L24" s="91" t="s">
        <v>45</v>
      </c>
      <c r="M24" s="91"/>
      <c r="N24" s="91"/>
      <c r="O24" s="91"/>
      <c r="P24" s="91"/>
      <c r="Q24" s="91"/>
      <c r="R24" s="228" t="s">
        <v>45</v>
      </c>
      <c r="S24" s="92" t="s">
        <v>498</v>
      </c>
      <c r="T24" s="127">
        <v>0</v>
      </c>
      <c r="U24" s="127">
        <v>0</v>
      </c>
      <c r="V24" s="127">
        <v>0</v>
      </c>
      <c r="W24" s="127">
        <v>0</v>
      </c>
      <c r="X24" s="127">
        <v>0</v>
      </c>
      <c r="Y24" s="127">
        <v>0</v>
      </c>
      <c r="Z24" s="92" t="s">
        <v>474</v>
      </c>
      <c r="AA24" s="127">
        <v>0</v>
      </c>
      <c r="AB24" s="127">
        <v>0</v>
      </c>
      <c r="AC24" s="127">
        <v>0</v>
      </c>
      <c r="AD24" s="127">
        <v>0</v>
      </c>
      <c r="AE24" s="127">
        <v>0</v>
      </c>
      <c r="AF24" s="127">
        <v>0</v>
      </c>
      <c r="AG24" s="91">
        <v>4</v>
      </c>
      <c r="AH24" s="91" t="s">
        <v>41</v>
      </c>
      <c r="AI24" s="91" t="s">
        <v>28</v>
      </c>
      <c r="AJ24" s="91" t="s">
        <v>29</v>
      </c>
      <c r="AK24" s="91" t="s">
        <v>30</v>
      </c>
      <c r="AL24" s="92" t="s">
        <v>372</v>
      </c>
      <c r="AMW24" s="94"/>
      <c r="AMX24" s="94"/>
      <c r="AMY24" s="94"/>
      <c r="AMZ24" s="94"/>
      <c r="ANA24" s="94"/>
      <c r="ANB24" s="94"/>
      <c r="ANC24" s="94"/>
      <c r="AND24" s="94"/>
      <c r="ANE24" s="94"/>
      <c r="ANF24" s="94"/>
      <c r="ANG24" s="94"/>
      <c r="ANH24" s="94"/>
      <c r="ANI24" s="94"/>
    </row>
    <row r="25" spans="1:1049" s="86" customFormat="1" ht="104.25" customHeight="1">
      <c r="A25" s="287"/>
      <c r="B25" s="289"/>
      <c r="C25" s="292" t="s">
        <v>332</v>
      </c>
      <c r="D25" s="293"/>
      <c r="E25" s="293"/>
      <c r="F25" s="294"/>
      <c r="G25" s="91"/>
      <c r="H25" s="91"/>
      <c r="I25" s="91"/>
      <c r="J25" s="91"/>
      <c r="K25" s="91"/>
      <c r="L25" s="91" t="s">
        <v>332</v>
      </c>
      <c r="M25" s="127">
        <v>1</v>
      </c>
      <c r="N25" s="127">
        <v>1</v>
      </c>
      <c r="O25" s="127">
        <v>1</v>
      </c>
      <c r="P25" s="127">
        <v>1</v>
      </c>
      <c r="Q25" s="127">
        <v>1</v>
      </c>
      <c r="R25" s="228">
        <v>5</v>
      </c>
      <c r="S25" s="92" t="s">
        <v>499</v>
      </c>
      <c r="T25" s="127">
        <v>1</v>
      </c>
      <c r="U25" s="127" t="s">
        <v>53</v>
      </c>
      <c r="V25" s="127" t="s">
        <v>53</v>
      </c>
      <c r="W25" s="127">
        <v>1</v>
      </c>
      <c r="X25" s="127">
        <v>1</v>
      </c>
      <c r="Y25" s="127">
        <v>3</v>
      </c>
      <c r="Z25" s="92" t="s">
        <v>475</v>
      </c>
      <c r="AA25" s="127">
        <v>1</v>
      </c>
      <c r="AB25" s="127" t="s">
        <v>53</v>
      </c>
      <c r="AC25" s="127" t="s">
        <v>53</v>
      </c>
      <c r="AD25" s="127">
        <v>1</v>
      </c>
      <c r="AE25" s="127">
        <v>1</v>
      </c>
      <c r="AF25" s="127">
        <v>3</v>
      </c>
      <c r="AG25" s="91">
        <v>5</v>
      </c>
      <c r="AH25" s="91" t="s">
        <v>41</v>
      </c>
      <c r="AI25" s="91" t="s">
        <v>28</v>
      </c>
      <c r="AJ25" s="91" t="s">
        <v>29</v>
      </c>
      <c r="AK25" s="91" t="s">
        <v>30</v>
      </c>
      <c r="AL25" s="92" t="s">
        <v>371</v>
      </c>
      <c r="AMW25" s="94"/>
      <c r="AMX25" s="94"/>
      <c r="AMY25" s="94"/>
      <c r="AMZ25" s="94"/>
      <c r="ANA25" s="94"/>
      <c r="ANB25" s="94"/>
      <c r="ANC25" s="94"/>
      <c r="AND25" s="94"/>
      <c r="ANE25" s="94"/>
      <c r="ANF25" s="94"/>
      <c r="ANG25" s="94"/>
      <c r="ANH25" s="94"/>
      <c r="ANI25" s="94"/>
    </row>
    <row r="26" spans="1:1049" s="86" customFormat="1" ht="108">
      <c r="A26" s="89" t="s">
        <v>47</v>
      </c>
      <c r="B26" s="90" t="s">
        <v>48</v>
      </c>
      <c r="C26" s="91" t="s">
        <v>49</v>
      </c>
      <c r="D26" s="91" t="s">
        <v>49</v>
      </c>
      <c r="E26" s="91" t="s">
        <v>49</v>
      </c>
      <c r="F26" s="91" t="s">
        <v>49</v>
      </c>
      <c r="G26" s="91"/>
      <c r="H26" s="91"/>
      <c r="I26" s="91"/>
      <c r="J26" s="91"/>
      <c r="K26" s="91"/>
      <c r="L26" s="91" t="s">
        <v>50</v>
      </c>
      <c r="M26" s="127" t="s">
        <v>333</v>
      </c>
      <c r="N26" s="127" t="s">
        <v>334</v>
      </c>
      <c r="O26" s="127" t="s">
        <v>335</v>
      </c>
      <c r="P26" s="127" t="s">
        <v>336</v>
      </c>
      <c r="Q26" s="127" t="s">
        <v>337</v>
      </c>
      <c r="R26" s="228" t="s">
        <v>338</v>
      </c>
      <c r="S26" s="92" t="s">
        <v>500</v>
      </c>
      <c r="T26" s="127" t="s">
        <v>419</v>
      </c>
      <c r="U26" s="127" t="s">
        <v>420</v>
      </c>
      <c r="V26" s="127" t="s">
        <v>421</v>
      </c>
      <c r="W26" s="127" t="s">
        <v>422</v>
      </c>
      <c r="X26" s="127" t="s">
        <v>423</v>
      </c>
      <c r="Y26" s="127" t="s">
        <v>424</v>
      </c>
      <c r="Z26" s="92" t="s">
        <v>476</v>
      </c>
      <c r="AA26" s="127"/>
      <c r="AB26" s="127"/>
      <c r="AC26" s="127"/>
      <c r="AD26" s="127"/>
      <c r="AE26" s="127"/>
      <c r="AF26" s="127"/>
      <c r="AG26" s="99">
        <v>0.9</v>
      </c>
      <c r="AH26" s="91" t="s">
        <v>41</v>
      </c>
      <c r="AI26" s="91" t="s">
        <v>28</v>
      </c>
      <c r="AJ26" s="91" t="s">
        <v>42</v>
      </c>
      <c r="AK26" s="91" t="s">
        <v>30</v>
      </c>
      <c r="AL26" s="92" t="s">
        <v>399</v>
      </c>
      <c r="AMW26" s="94"/>
      <c r="AMX26" s="94"/>
      <c r="AMY26" s="94"/>
      <c r="AMZ26" s="94"/>
      <c r="ANA26" s="94"/>
      <c r="ANB26" s="94"/>
      <c r="ANC26" s="94"/>
      <c r="AND26" s="94"/>
      <c r="ANE26" s="94"/>
      <c r="ANF26" s="94"/>
      <c r="ANG26" s="94"/>
      <c r="ANH26" s="94"/>
      <c r="ANI26" s="94"/>
    </row>
    <row r="27" spans="1:1049" s="86" customFormat="1" ht="96">
      <c r="A27" s="286" t="s">
        <v>51</v>
      </c>
      <c r="B27" s="288" t="s">
        <v>52</v>
      </c>
      <c r="C27" s="91" t="s">
        <v>53</v>
      </c>
      <c r="D27" s="91" t="s">
        <v>53</v>
      </c>
      <c r="E27" s="91" t="s">
        <v>53</v>
      </c>
      <c r="F27" s="91" t="s">
        <v>53</v>
      </c>
      <c r="G27" s="91"/>
      <c r="H27" s="91"/>
      <c r="I27" s="91"/>
      <c r="J27" s="91"/>
      <c r="K27" s="91"/>
      <c r="L27" s="91" t="s">
        <v>35</v>
      </c>
      <c r="M27" s="182">
        <f>65/100</f>
        <v>0.65</v>
      </c>
      <c r="N27" s="182">
        <f>66/100</f>
        <v>0.66</v>
      </c>
      <c r="O27" s="182">
        <f>69/100</f>
        <v>0.69</v>
      </c>
      <c r="P27" s="182">
        <f>60/100</f>
        <v>0.6</v>
      </c>
      <c r="Q27" s="182">
        <f>67/100</f>
        <v>0.67</v>
      </c>
      <c r="R27" s="232">
        <f>AVERAGE(M27:Q27)</f>
        <v>0.654</v>
      </c>
      <c r="S27" s="92" t="s">
        <v>339</v>
      </c>
      <c r="T27" s="182">
        <v>1</v>
      </c>
      <c r="U27" s="182">
        <v>0.92</v>
      </c>
      <c r="V27" s="182">
        <v>0.97</v>
      </c>
      <c r="W27" s="182">
        <v>0.96</v>
      </c>
      <c r="X27" s="182">
        <v>1.03</v>
      </c>
      <c r="Y27" s="130">
        <v>0.976</v>
      </c>
      <c r="Z27" s="92" t="s">
        <v>477</v>
      </c>
      <c r="AA27" s="182">
        <v>0.97</v>
      </c>
      <c r="AB27" s="182">
        <v>0.97</v>
      </c>
      <c r="AC27" s="182">
        <v>0.82</v>
      </c>
      <c r="AD27" s="182">
        <v>0.72</v>
      </c>
      <c r="AE27" s="182">
        <v>0.7</v>
      </c>
      <c r="AF27" s="130">
        <v>0.836</v>
      </c>
      <c r="AG27" s="99">
        <v>0.9</v>
      </c>
      <c r="AH27" s="91" t="s">
        <v>54</v>
      </c>
      <c r="AI27" s="91" t="s">
        <v>28</v>
      </c>
      <c r="AJ27" s="91" t="s">
        <v>55</v>
      </c>
      <c r="AK27" s="91" t="s">
        <v>30</v>
      </c>
      <c r="AL27" s="92" t="s">
        <v>505</v>
      </c>
      <c r="AMW27" s="94"/>
      <c r="AMX27" s="94"/>
      <c r="AMY27" s="94"/>
      <c r="AMZ27" s="94"/>
      <c r="ANA27" s="94"/>
      <c r="ANB27" s="94"/>
      <c r="ANC27" s="94"/>
      <c r="AND27" s="94"/>
      <c r="ANE27" s="94"/>
      <c r="ANF27" s="94"/>
      <c r="ANG27" s="94"/>
      <c r="ANH27" s="94"/>
      <c r="ANI27" s="94"/>
    </row>
    <row r="28" spans="1:1049" s="86" customFormat="1" ht="96">
      <c r="A28" s="287"/>
      <c r="B28" s="289"/>
      <c r="C28" s="91"/>
      <c r="D28" s="91"/>
      <c r="E28" s="91"/>
      <c r="F28" s="91"/>
      <c r="G28" s="91"/>
      <c r="H28" s="91"/>
      <c r="I28" s="91"/>
      <c r="J28" s="91"/>
      <c r="K28" s="91"/>
      <c r="L28" s="91"/>
      <c r="M28" s="182" t="s">
        <v>340</v>
      </c>
      <c r="N28" s="182"/>
      <c r="O28" s="182"/>
      <c r="P28" s="182"/>
      <c r="Q28" s="182"/>
      <c r="R28" s="232"/>
      <c r="S28" s="92" t="s">
        <v>341</v>
      </c>
      <c r="T28" s="182" t="s">
        <v>340</v>
      </c>
      <c r="U28" s="182"/>
      <c r="V28" s="182"/>
      <c r="W28" s="182"/>
      <c r="X28" s="182"/>
      <c r="Y28" s="130"/>
      <c r="Z28" s="92"/>
      <c r="AA28" s="182"/>
      <c r="AB28" s="182"/>
      <c r="AC28" s="182"/>
      <c r="AD28" s="182"/>
      <c r="AE28" s="182"/>
      <c r="AF28" s="130"/>
      <c r="AG28" s="99">
        <v>0.9</v>
      </c>
      <c r="AH28" s="91" t="s">
        <v>54</v>
      </c>
      <c r="AI28" s="91" t="s">
        <v>28</v>
      </c>
      <c r="AJ28" s="91" t="s">
        <v>55</v>
      </c>
      <c r="AK28" s="91" t="s">
        <v>30</v>
      </c>
      <c r="AL28" s="92"/>
      <c r="AMW28" s="94"/>
      <c r="AMX28" s="94"/>
      <c r="AMY28" s="94"/>
      <c r="AMZ28" s="94"/>
      <c r="ANA28" s="94"/>
      <c r="ANB28" s="94"/>
      <c r="ANC28" s="94"/>
      <c r="AND28" s="94"/>
      <c r="ANE28" s="94"/>
      <c r="ANF28" s="94"/>
      <c r="ANG28" s="94"/>
      <c r="ANH28" s="94"/>
      <c r="ANI28" s="94"/>
    </row>
    <row r="29" spans="1:1049" s="86" customFormat="1" ht="96">
      <c r="A29" s="89" t="s">
        <v>51</v>
      </c>
      <c r="B29" s="90" t="s">
        <v>56</v>
      </c>
      <c r="C29" s="91" t="s">
        <v>53</v>
      </c>
      <c r="D29" s="91" t="s">
        <v>53</v>
      </c>
      <c r="E29" s="91" t="s">
        <v>53</v>
      </c>
      <c r="F29" s="91" t="s">
        <v>53</v>
      </c>
      <c r="G29" s="91"/>
      <c r="H29" s="91"/>
      <c r="I29" s="91"/>
      <c r="J29" s="91"/>
      <c r="K29" s="91"/>
      <c r="L29" s="91" t="s">
        <v>57</v>
      </c>
      <c r="M29" s="182">
        <f>1/100</f>
        <v>0.01</v>
      </c>
      <c r="N29" s="182">
        <f>1/100</f>
        <v>0.01</v>
      </c>
      <c r="O29" s="182">
        <f>11/100</f>
        <v>0.11</v>
      </c>
      <c r="P29" s="182">
        <f>1/100</f>
        <v>0.01</v>
      </c>
      <c r="Q29" s="182">
        <f>0/100</f>
        <v>0</v>
      </c>
      <c r="R29" s="232">
        <f>AVERAGE(M29:Q29)</f>
        <v>0.028000000000000004</v>
      </c>
      <c r="S29" s="92" t="s">
        <v>326</v>
      </c>
      <c r="T29" s="182">
        <v>0</v>
      </c>
      <c r="U29" s="182">
        <v>0.03</v>
      </c>
      <c r="V29" s="182">
        <v>0.01</v>
      </c>
      <c r="W29" s="182">
        <v>0.01</v>
      </c>
      <c r="X29" s="182">
        <v>0.03</v>
      </c>
      <c r="Y29" s="130">
        <f>AVERAGE(T29:X29)</f>
        <v>0.016</v>
      </c>
      <c r="Z29" s="92" t="s">
        <v>477</v>
      </c>
      <c r="AA29" s="182">
        <v>0</v>
      </c>
      <c r="AB29" s="182">
        <v>0</v>
      </c>
      <c r="AC29" s="182">
        <v>0</v>
      </c>
      <c r="AD29" s="182">
        <v>0.07</v>
      </c>
      <c r="AE29" s="182">
        <v>0</v>
      </c>
      <c r="AF29" s="130">
        <v>0.014000000000000002</v>
      </c>
      <c r="AG29" s="91" t="s">
        <v>58</v>
      </c>
      <c r="AH29" s="91" t="s">
        <v>54</v>
      </c>
      <c r="AI29" s="91" t="s">
        <v>28</v>
      </c>
      <c r="AJ29" s="91" t="s">
        <v>55</v>
      </c>
      <c r="AK29" s="91" t="s">
        <v>30</v>
      </c>
      <c r="AL29" s="92" t="s">
        <v>377</v>
      </c>
      <c r="AMW29" s="94"/>
      <c r="AMX29" s="94"/>
      <c r="AMY29" s="94"/>
      <c r="AMZ29" s="94"/>
      <c r="ANA29" s="94"/>
      <c r="ANB29" s="94"/>
      <c r="ANC29" s="94"/>
      <c r="AND29" s="94"/>
      <c r="ANE29" s="94"/>
      <c r="ANF29" s="94"/>
      <c r="ANG29" s="94"/>
      <c r="ANH29" s="94"/>
      <c r="ANI29" s="94"/>
    </row>
    <row r="30" spans="1:1049" s="86" customFormat="1" ht="100.5" customHeight="1">
      <c r="A30" s="89" t="s">
        <v>59</v>
      </c>
      <c r="B30" s="90" t="s">
        <v>60</v>
      </c>
      <c r="C30" s="291" t="s">
        <v>61</v>
      </c>
      <c r="D30" s="291">
        <v>0</v>
      </c>
      <c r="E30" s="291">
        <v>0</v>
      </c>
      <c r="F30" s="291">
        <v>0</v>
      </c>
      <c r="G30" s="91"/>
      <c r="H30" s="91"/>
      <c r="I30" s="91"/>
      <c r="J30" s="91"/>
      <c r="K30" s="91"/>
      <c r="L30" s="91">
        <v>5</v>
      </c>
      <c r="M30" s="183">
        <v>1</v>
      </c>
      <c r="N30" s="183">
        <v>1</v>
      </c>
      <c r="O30" s="183">
        <v>1</v>
      </c>
      <c r="P30" s="183">
        <v>1</v>
      </c>
      <c r="Q30" s="183">
        <v>1</v>
      </c>
      <c r="R30" s="229">
        <v>5</v>
      </c>
      <c r="S30" s="92" t="s">
        <v>206</v>
      </c>
      <c r="T30" s="127">
        <v>1</v>
      </c>
      <c r="U30" s="127">
        <v>1</v>
      </c>
      <c r="V30" s="127">
        <v>1</v>
      </c>
      <c r="W30" s="127">
        <v>1</v>
      </c>
      <c r="X30" s="127">
        <v>1</v>
      </c>
      <c r="Y30" s="179">
        <v>5</v>
      </c>
      <c r="Z30" s="92" t="s">
        <v>478</v>
      </c>
      <c r="AA30" s="127">
        <v>1</v>
      </c>
      <c r="AB30" s="127">
        <v>1</v>
      </c>
      <c r="AC30" s="127">
        <v>1</v>
      </c>
      <c r="AD30" s="127">
        <v>1</v>
      </c>
      <c r="AE30" s="127">
        <v>1</v>
      </c>
      <c r="AF30" s="179">
        <v>5</v>
      </c>
      <c r="AG30" s="91">
        <v>5</v>
      </c>
      <c r="AH30" s="91" t="s">
        <v>62</v>
      </c>
      <c r="AI30" s="91" t="s">
        <v>63</v>
      </c>
      <c r="AJ30" s="91" t="s">
        <v>64</v>
      </c>
      <c r="AK30" s="91" t="s">
        <v>30</v>
      </c>
      <c r="AL30" s="92" t="s">
        <v>376</v>
      </c>
      <c r="AMW30" s="94"/>
      <c r="AMX30" s="94"/>
      <c r="AMY30" s="94"/>
      <c r="AMZ30" s="94"/>
      <c r="ANA30" s="94"/>
      <c r="ANB30" s="94"/>
      <c r="ANC30" s="94"/>
      <c r="AND30" s="94"/>
      <c r="ANE30" s="94"/>
      <c r="ANF30" s="94"/>
      <c r="ANG30" s="94"/>
      <c r="ANH30" s="94"/>
      <c r="ANI30" s="94"/>
    </row>
    <row r="31" spans="1:1049" ht="15">
      <c r="A31" s="174" t="s">
        <v>65</v>
      </c>
      <c r="B31" s="180"/>
      <c r="C31" s="176"/>
      <c r="D31" s="176"/>
      <c r="E31" s="176"/>
      <c r="F31" s="176"/>
      <c r="G31" s="176"/>
      <c r="H31" s="176"/>
      <c r="I31" s="176"/>
      <c r="J31" s="176"/>
      <c r="K31" s="176"/>
      <c r="L31" s="176"/>
      <c r="M31" s="176"/>
      <c r="N31" s="176"/>
      <c r="O31" s="176"/>
      <c r="P31" s="176"/>
      <c r="Q31" s="176"/>
      <c r="R31" s="227"/>
      <c r="S31" s="227"/>
      <c r="T31" s="227"/>
      <c r="U31" s="227"/>
      <c r="V31" s="227"/>
      <c r="W31" s="227"/>
      <c r="X31" s="227"/>
      <c r="Y31" s="227"/>
      <c r="Z31" s="227"/>
      <c r="AA31" s="176"/>
      <c r="AB31" s="176"/>
      <c r="AC31" s="176"/>
      <c r="AD31" s="176"/>
      <c r="AE31" s="176"/>
      <c r="AF31" s="177"/>
      <c r="AG31" s="176"/>
      <c r="AH31" s="176"/>
      <c r="AI31" s="176"/>
      <c r="AJ31" s="176"/>
      <c r="AK31" s="176"/>
      <c r="AL31" s="178"/>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c r="IW31" s="94"/>
      <c r="IX31" s="94"/>
      <c r="IY31" s="94"/>
      <c r="IZ31" s="94"/>
      <c r="JA31" s="94"/>
      <c r="JB31" s="94"/>
      <c r="JC31" s="94"/>
      <c r="JD31" s="94"/>
      <c r="JE31" s="94"/>
      <c r="JF31" s="94"/>
      <c r="JG31" s="94"/>
      <c r="JH31" s="94"/>
      <c r="JI31" s="94"/>
      <c r="JJ31" s="94"/>
      <c r="JK31" s="94"/>
      <c r="JL31" s="94"/>
      <c r="JM31" s="94"/>
      <c r="JN31" s="94"/>
      <c r="JO31" s="94"/>
      <c r="JP31" s="94"/>
      <c r="JQ31" s="94"/>
      <c r="JR31" s="94"/>
      <c r="JS31" s="94"/>
      <c r="JT31" s="94"/>
      <c r="JU31" s="94"/>
      <c r="JV31" s="94"/>
      <c r="JW31" s="94"/>
      <c r="JX31" s="94"/>
      <c r="JY31" s="94"/>
      <c r="JZ31" s="94"/>
      <c r="KA31" s="94"/>
      <c r="KB31" s="94"/>
      <c r="KC31" s="94"/>
      <c r="KD31" s="94"/>
      <c r="KE31" s="94"/>
      <c r="KF31" s="94"/>
      <c r="KG31" s="94"/>
      <c r="KH31" s="94"/>
      <c r="KI31" s="94"/>
      <c r="KJ31" s="94"/>
      <c r="KK31" s="94"/>
      <c r="KL31" s="94"/>
      <c r="KM31" s="94"/>
      <c r="KN31" s="94"/>
      <c r="KO31" s="94"/>
      <c r="KP31" s="94"/>
      <c r="KQ31" s="94"/>
      <c r="KR31" s="94"/>
      <c r="KS31" s="94"/>
      <c r="KT31" s="94"/>
      <c r="KU31" s="94"/>
      <c r="KV31" s="94"/>
      <c r="KW31" s="94"/>
      <c r="KX31" s="94"/>
      <c r="KY31" s="94"/>
      <c r="KZ31" s="94"/>
      <c r="LA31" s="94"/>
      <c r="LB31" s="94"/>
      <c r="LC31" s="94"/>
      <c r="LD31" s="94"/>
      <c r="LE31" s="94"/>
      <c r="LF31" s="94"/>
      <c r="LG31" s="94"/>
      <c r="LH31" s="94"/>
      <c r="LI31" s="94"/>
      <c r="LJ31" s="94"/>
      <c r="LK31" s="94"/>
      <c r="LL31" s="94"/>
      <c r="LM31" s="94"/>
      <c r="LN31" s="94"/>
      <c r="LO31" s="94"/>
      <c r="LP31" s="94"/>
      <c r="LQ31" s="94"/>
      <c r="LR31" s="94"/>
      <c r="LS31" s="94"/>
      <c r="LT31" s="94"/>
      <c r="LU31" s="94"/>
      <c r="LV31" s="94"/>
      <c r="LW31" s="94"/>
      <c r="LX31" s="94"/>
      <c r="LY31" s="94"/>
      <c r="LZ31" s="94"/>
      <c r="MA31" s="94"/>
      <c r="MB31" s="94"/>
      <c r="MC31" s="94"/>
      <c r="MD31" s="94"/>
      <c r="ME31" s="94"/>
      <c r="MF31" s="94"/>
      <c r="MG31" s="94"/>
      <c r="MH31" s="94"/>
      <c r="MI31" s="94"/>
      <c r="MJ31" s="94"/>
      <c r="MK31" s="94"/>
      <c r="ML31" s="94"/>
      <c r="MM31" s="94"/>
      <c r="MN31" s="94"/>
      <c r="MO31" s="94"/>
      <c r="MP31" s="94"/>
      <c r="MQ31" s="94"/>
      <c r="MR31" s="94"/>
      <c r="MS31" s="94"/>
      <c r="MT31" s="94"/>
      <c r="MU31" s="94"/>
      <c r="MV31" s="94"/>
      <c r="MW31" s="94"/>
      <c r="MX31" s="94"/>
      <c r="MY31" s="94"/>
      <c r="MZ31" s="94"/>
      <c r="NA31" s="94"/>
      <c r="NB31" s="94"/>
      <c r="NC31" s="94"/>
      <c r="ND31" s="94"/>
      <c r="NE31" s="94"/>
      <c r="NF31" s="94"/>
      <c r="NG31" s="94"/>
      <c r="NH31" s="94"/>
      <c r="NI31" s="94"/>
      <c r="NJ31" s="94"/>
      <c r="NK31" s="94"/>
      <c r="NL31" s="94"/>
      <c r="NM31" s="94"/>
      <c r="NN31" s="94"/>
      <c r="NO31" s="94"/>
      <c r="NP31" s="94"/>
      <c r="NQ31" s="94"/>
      <c r="NR31" s="94"/>
      <c r="NS31" s="94"/>
      <c r="NT31" s="94"/>
      <c r="NU31" s="94"/>
      <c r="NV31" s="94"/>
      <c r="NW31" s="94"/>
      <c r="NX31" s="94"/>
      <c r="NY31" s="94"/>
      <c r="NZ31" s="94"/>
      <c r="OA31" s="94"/>
      <c r="OB31" s="94"/>
      <c r="OC31" s="94"/>
      <c r="OD31" s="94"/>
      <c r="OE31" s="94"/>
      <c r="OF31" s="94"/>
      <c r="OG31" s="94"/>
      <c r="OH31" s="94"/>
      <c r="OI31" s="94"/>
      <c r="OJ31" s="94"/>
      <c r="OK31" s="94"/>
      <c r="OL31" s="94"/>
      <c r="OM31" s="94"/>
      <c r="ON31" s="94"/>
      <c r="OO31" s="94"/>
      <c r="OP31" s="94"/>
      <c r="OQ31" s="94"/>
      <c r="OR31" s="94"/>
      <c r="OS31" s="94"/>
      <c r="OT31" s="94"/>
      <c r="OU31" s="94"/>
      <c r="OV31" s="94"/>
      <c r="OW31" s="94"/>
      <c r="OX31" s="94"/>
      <c r="OY31" s="94"/>
      <c r="OZ31" s="94"/>
      <c r="PA31" s="94"/>
      <c r="PB31" s="94"/>
      <c r="PC31" s="94"/>
      <c r="PD31" s="94"/>
      <c r="PE31" s="94"/>
      <c r="PF31" s="94"/>
      <c r="PG31" s="94"/>
      <c r="PH31" s="94"/>
      <c r="PI31" s="94"/>
      <c r="PJ31" s="94"/>
      <c r="PK31" s="94"/>
      <c r="PL31" s="94"/>
      <c r="PM31" s="94"/>
      <c r="PN31" s="94"/>
      <c r="PO31" s="94"/>
      <c r="PP31" s="94"/>
      <c r="PQ31" s="94"/>
      <c r="PR31" s="94"/>
      <c r="PS31" s="94"/>
      <c r="PT31" s="94"/>
      <c r="PU31" s="94"/>
      <c r="PV31" s="94"/>
      <c r="PW31" s="94"/>
      <c r="PX31" s="94"/>
      <c r="PY31" s="94"/>
      <c r="PZ31" s="94"/>
      <c r="QA31" s="94"/>
      <c r="QB31" s="94"/>
      <c r="QC31" s="94"/>
      <c r="QD31" s="94"/>
      <c r="QE31" s="94"/>
      <c r="QF31" s="94"/>
      <c r="QG31" s="94"/>
      <c r="QH31" s="94"/>
      <c r="QI31" s="94"/>
      <c r="QJ31" s="94"/>
      <c r="QK31" s="94"/>
      <c r="QL31" s="94"/>
      <c r="QM31" s="94"/>
      <c r="QN31" s="94"/>
      <c r="QO31" s="94"/>
      <c r="QP31" s="94"/>
      <c r="QQ31" s="94"/>
      <c r="QR31" s="94"/>
      <c r="QS31" s="94"/>
      <c r="QT31" s="94"/>
      <c r="QU31" s="94"/>
      <c r="QV31" s="94"/>
      <c r="QW31" s="94"/>
      <c r="QX31" s="94"/>
      <c r="QY31" s="94"/>
      <c r="QZ31" s="94"/>
      <c r="RA31" s="94"/>
      <c r="RB31" s="94"/>
      <c r="RC31" s="94"/>
      <c r="RD31" s="94"/>
      <c r="RE31" s="94"/>
      <c r="RF31" s="94"/>
      <c r="RG31" s="94"/>
      <c r="RH31" s="94"/>
      <c r="RI31" s="94"/>
      <c r="RJ31" s="94"/>
      <c r="RK31" s="94"/>
      <c r="RL31" s="94"/>
      <c r="RM31" s="94"/>
      <c r="RN31" s="94"/>
      <c r="RO31" s="94"/>
      <c r="RP31" s="94"/>
      <c r="RQ31" s="94"/>
      <c r="RR31" s="94"/>
      <c r="RS31" s="94"/>
      <c r="RT31" s="94"/>
      <c r="RU31" s="94"/>
      <c r="RV31" s="94"/>
      <c r="RW31" s="94"/>
      <c r="RX31" s="94"/>
      <c r="RY31" s="94"/>
      <c r="RZ31" s="94"/>
      <c r="SA31" s="94"/>
      <c r="SB31" s="94"/>
      <c r="SC31" s="94"/>
      <c r="SD31" s="94"/>
      <c r="SE31" s="94"/>
      <c r="SF31" s="94"/>
      <c r="SG31" s="94"/>
      <c r="SH31" s="94"/>
      <c r="SI31" s="94"/>
      <c r="SJ31" s="94"/>
      <c r="SK31" s="94"/>
      <c r="SL31" s="94"/>
      <c r="SM31" s="94"/>
      <c r="SN31" s="94"/>
      <c r="SO31" s="94"/>
      <c r="SP31" s="94"/>
      <c r="SQ31" s="94"/>
      <c r="SR31" s="94"/>
      <c r="SS31" s="94"/>
      <c r="ST31" s="94"/>
      <c r="SU31" s="94"/>
      <c r="SV31" s="94"/>
      <c r="SW31" s="94"/>
      <c r="SX31" s="94"/>
      <c r="SY31" s="94"/>
      <c r="SZ31" s="94"/>
      <c r="TA31" s="94"/>
      <c r="TB31" s="94"/>
      <c r="TC31" s="94"/>
      <c r="TD31" s="94"/>
      <c r="TE31" s="94"/>
      <c r="TF31" s="94"/>
      <c r="TG31" s="94"/>
      <c r="TH31" s="94"/>
      <c r="TI31" s="94"/>
      <c r="TJ31" s="94"/>
      <c r="TK31" s="94"/>
      <c r="TL31" s="94"/>
      <c r="TM31" s="94"/>
      <c r="TN31" s="94"/>
      <c r="TO31" s="94"/>
      <c r="TP31" s="94"/>
      <c r="TQ31" s="94"/>
      <c r="TR31" s="94"/>
      <c r="TS31" s="94"/>
      <c r="TT31" s="94"/>
      <c r="TU31" s="94"/>
      <c r="TV31" s="94"/>
      <c r="TW31" s="94"/>
      <c r="TX31" s="94"/>
      <c r="TY31" s="94"/>
      <c r="TZ31" s="94"/>
      <c r="UA31" s="94"/>
      <c r="UB31" s="94"/>
      <c r="UC31" s="94"/>
      <c r="UD31" s="94"/>
      <c r="UE31" s="94"/>
      <c r="UF31" s="94"/>
      <c r="UG31" s="94"/>
      <c r="UH31" s="94"/>
      <c r="UI31" s="94"/>
      <c r="UJ31" s="94"/>
      <c r="UK31" s="94"/>
      <c r="UL31" s="94"/>
      <c r="UM31" s="94"/>
      <c r="UN31" s="94"/>
      <c r="UO31" s="94"/>
      <c r="UP31" s="94"/>
      <c r="UQ31" s="94"/>
      <c r="UR31" s="94"/>
      <c r="US31" s="94"/>
      <c r="UT31" s="94"/>
      <c r="UU31" s="94"/>
      <c r="UV31" s="94"/>
      <c r="UW31" s="94"/>
      <c r="UX31" s="94"/>
      <c r="UY31" s="94"/>
      <c r="UZ31" s="94"/>
      <c r="VA31" s="94"/>
      <c r="VB31" s="94"/>
      <c r="VC31" s="94"/>
      <c r="VD31" s="94"/>
      <c r="VE31" s="94"/>
      <c r="VF31" s="94"/>
      <c r="VG31" s="94"/>
      <c r="VH31" s="94"/>
      <c r="VI31" s="94"/>
      <c r="VJ31" s="94"/>
      <c r="VK31" s="94"/>
      <c r="VL31" s="94"/>
      <c r="VM31" s="94"/>
      <c r="VN31" s="94"/>
      <c r="VO31" s="94"/>
      <c r="VP31" s="94"/>
      <c r="VQ31" s="94"/>
      <c r="VR31" s="94"/>
      <c r="VS31" s="94"/>
      <c r="VT31" s="94"/>
      <c r="VU31" s="94"/>
      <c r="VV31" s="94"/>
      <c r="VW31" s="94"/>
      <c r="VX31" s="94"/>
      <c r="VY31" s="94"/>
      <c r="VZ31" s="94"/>
      <c r="WA31" s="94"/>
      <c r="WB31" s="94"/>
      <c r="WC31" s="94"/>
      <c r="WD31" s="94"/>
      <c r="WE31" s="94"/>
      <c r="WF31" s="94"/>
      <c r="WG31" s="94"/>
      <c r="WH31" s="94"/>
      <c r="WI31" s="94"/>
      <c r="WJ31" s="94"/>
      <c r="WK31" s="94"/>
      <c r="WL31" s="94"/>
      <c r="WM31" s="94"/>
      <c r="WN31" s="94"/>
      <c r="WO31" s="94"/>
      <c r="WP31" s="94"/>
      <c r="WQ31" s="94"/>
      <c r="WR31" s="94"/>
      <c r="WS31" s="94"/>
      <c r="WT31" s="94"/>
      <c r="WU31" s="94"/>
      <c r="WV31" s="94"/>
      <c r="WW31" s="94"/>
      <c r="WX31" s="94"/>
      <c r="WY31" s="94"/>
      <c r="WZ31" s="94"/>
      <c r="XA31" s="94"/>
      <c r="XB31" s="94"/>
      <c r="XC31" s="94"/>
      <c r="XD31" s="94"/>
      <c r="XE31" s="94"/>
      <c r="XF31" s="94"/>
      <c r="XG31" s="94"/>
      <c r="XH31" s="94"/>
      <c r="XI31" s="94"/>
      <c r="XJ31" s="94"/>
      <c r="XK31" s="94"/>
      <c r="XL31" s="94"/>
      <c r="XM31" s="94"/>
      <c r="XN31" s="94"/>
      <c r="XO31" s="94"/>
      <c r="XP31" s="94"/>
      <c r="XQ31" s="94"/>
      <c r="XR31" s="94"/>
      <c r="XS31" s="94"/>
      <c r="XT31" s="94"/>
      <c r="XU31" s="94"/>
      <c r="XV31" s="94"/>
      <c r="XW31" s="94"/>
      <c r="XX31" s="94"/>
      <c r="XY31" s="94"/>
      <c r="XZ31" s="94"/>
      <c r="YA31" s="94"/>
      <c r="YB31" s="94"/>
      <c r="YC31" s="94"/>
      <c r="YD31" s="94"/>
      <c r="YE31" s="94"/>
      <c r="YF31" s="94"/>
      <c r="YG31" s="94"/>
      <c r="YH31" s="94"/>
      <c r="YI31" s="94"/>
      <c r="YJ31" s="94"/>
      <c r="YK31" s="94"/>
      <c r="YL31" s="94"/>
      <c r="YM31" s="94"/>
      <c r="YN31" s="94"/>
      <c r="YO31" s="94"/>
      <c r="YP31" s="94"/>
      <c r="YQ31" s="94"/>
      <c r="YR31" s="94"/>
      <c r="YS31" s="94"/>
      <c r="YT31" s="94"/>
      <c r="YU31" s="94"/>
      <c r="YV31" s="94"/>
      <c r="YW31" s="94"/>
      <c r="YX31" s="94"/>
      <c r="YY31" s="94"/>
      <c r="YZ31" s="94"/>
      <c r="ZA31" s="94"/>
      <c r="ZB31" s="94"/>
      <c r="ZC31" s="94"/>
      <c r="ZD31" s="94"/>
      <c r="ZE31" s="94"/>
      <c r="ZF31" s="94"/>
      <c r="ZG31" s="94"/>
      <c r="ZH31" s="94"/>
      <c r="ZI31" s="94"/>
      <c r="ZJ31" s="94"/>
      <c r="ZK31" s="94"/>
      <c r="ZL31" s="94"/>
      <c r="ZM31" s="94"/>
      <c r="ZN31" s="94"/>
      <c r="ZO31" s="94"/>
      <c r="ZP31" s="94"/>
      <c r="ZQ31" s="94"/>
      <c r="ZR31" s="94"/>
      <c r="ZS31" s="94"/>
      <c r="ZT31" s="94"/>
      <c r="ZU31" s="94"/>
      <c r="ZV31" s="94"/>
      <c r="ZW31" s="94"/>
      <c r="ZX31" s="94"/>
      <c r="ZY31" s="94"/>
      <c r="ZZ31" s="94"/>
      <c r="AAA31" s="94"/>
      <c r="AAB31" s="94"/>
      <c r="AAC31" s="94"/>
      <c r="AAD31" s="94"/>
      <c r="AAE31" s="94"/>
      <c r="AAF31" s="94"/>
      <c r="AAG31" s="94"/>
      <c r="AAH31" s="94"/>
      <c r="AAI31" s="94"/>
      <c r="AAJ31" s="94"/>
      <c r="AAK31" s="94"/>
      <c r="AAL31" s="94"/>
      <c r="AAM31" s="94"/>
      <c r="AAN31" s="94"/>
      <c r="AAO31" s="94"/>
      <c r="AAP31" s="94"/>
      <c r="AAQ31" s="94"/>
      <c r="AAR31" s="94"/>
      <c r="AAS31" s="94"/>
      <c r="AAT31" s="94"/>
      <c r="AAU31" s="94"/>
      <c r="AAV31" s="94"/>
      <c r="AAW31" s="94"/>
      <c r="AAX31" s="94"/>
      <c r="AAY31" s="94"/>
      <c r="AAZ31" s="94"/>
      <c r="ABA31" s="94"/>
      <c r="ABB31" s="94"/>
      <c r="ABC31" s="94"/>
      <c r="ABD31" s="94"/>
      <c r="ABE31" s="94"/>
      <c r="ABF31" s="94"/>
      <c r="ABG31" s="94"/>
      <c r="ABH31" s="94"/>
      <c r="ABI31" s="94"/>
      <c r="ABJ31" s="94"/>
      <c r="ABK31" s="94"/>
      <c r="ABL31" s="94"/>
      <c r="ABM31" s="94"/>
      <c r="ABN31" s="94"/>
      <c r="ABO31" s="94"/>
      <c r="ABP31" s="94"/>
      <c r="ABQ31" s="94"/>
      <c r="ABR31" s="94"/>
      <c r="ABS31" s="94"/>
      <c r="ABT31" s="94"/>
      <c r="ABU31" s="94"/>
      <c r="ABV31" s="94"/>
      <c r="ABW31" s="94"/>
      <c r="ABX31" s="94"/>
      <c r="ABY31" s="94"/>
      <c r="ABZ31" s="94"/>
      <c r="ACA31" s="94"/>
      <c r="ACB31" s="94"/>
      <c r="ACC31" s="94"/>
      <c r="ACD31" s="94"/>
      <c r="ACE31" s="94"/>
      <c r="ACF31" s="94"/>
      <c r="ACG31" s="94"/>
      <c r="ACH31" s="94"/>
      <c r="ACI31" s="94"/>
      <c r="ACJ31" s="94"/>
      <c r="ACK31" s="94"/>
      <c r="ACL31" s="94"/>
      <c r="ACM31" s="94"/>
      <c r="ACN31" s="94"/>
      <c r="ACO31" s="94"/>
      <c r="ACP31" s="94"/>
      <c r="ACQ31" s="94"/>
      <c r="ACR31" s="94"/>
      <c r="ACS31" s="94"/>
      <c r="ACT31" s="94"/>
      <c r="ACU31" s="94"/>
      <c r="ACV31" s="94"/>
      <c r="ACW31" s="94"/>
      <c r="ACX31" s="94"/>
      <c r="ACY31" s="94"/>
      <c r="ACZ31" s="94"/>
      <c r="ADA31" s="94"/>
      <c r="ADB31" s="94"/>
      <c r="ADC31" s="94"/>
      <c r="ADD31" s="94"/>
      <c r="ADE31" s="94"/>
      <c r="ADF31" s="94"/>
      <c r="ADG31" s="94"/>
      <c r="ADH31" s="94"/>
      <c r="ADI31" s="94"/>
      <c r="ADJ31" s="94"/>
      <c r="ADK31" s="94"/>
      <c r="ADL31" s="94"/>
      <c r="ADM31" s="94"/>
      <c r="ADN31" s="94"/>
      <c r="ADO31" s="94"/>
      <c r="ADP31" s="94"/>
      <c r="ADQ31" s="94"/>
      <c r="ADR31" s="94"/>
      <c r="ADS31" s="94"/>
      <c r="ADT31" s="94"/>
      <c r="ADU31" s="94"/>
      <c r="ADV31" s="94"/>
      <c r="ADW31" s="94"/>
      <c r="ADX31" s="94"/>
      <c r="ADY31" s="94"/>
      <c r="ADZ31" s="94"/>
      <c r="AEA31" s="94"/>
      <c r="AEB31" s="94"/>
      <c r="AEC31" s="94"/>
      <c r="AED31" s="94"/>
      <c r="AEE31" s="94"/>
      <c r="AEF31" s="94"/>
      <c r="AEG31" s="94"/>
      <c r="AEH31" s="94"/>
      <c r="AEI31" s="94"/>
      <c r="AEJ31" s="94"/>
      <c r="AEK31" s="94"/>
      <c r="AEL31" s="94"/>
      <c r="AEM31" s="94"/>
      <c r="AEN31" s="94"/>
      <c r="AEO31" s="94"/>
      <c r="AEP31" s="94"/>
      <c r="AEQ31" s="94"/>
      <c r="AER31" s="94"/>
      <c r="AES31" s="94"/>
      <c r="AET31" s="94"/>
      <c r="AEU31" s="94"/>
      <c r="AEV31" s="94"/>
      <c r="AEW31" s="94"/>
      <c r="AEX31" s="94"/>
      <c r="AEY31" s="94"/>
      <c r="AEZ31" s="94"/>
      <c r="AFA31" s="94"/>
      <c r="AFB31" s="94"/>
      <c r="AFC31" s="94"/>
      <c r="AFD31" s="94"/>
      <c r="AFE31" s="94"/>
      <c r="AFF31" s="94"/>
      <c r="AFG31" s="94"/>
      <c r="AFH31" s="94"/>
      <c r="AFI31" s="94"/>
      <c r="AFJ31" s="94"/>
      <c r="AFK31" s="94"/>
      <c r="AFL31" s="94"/>
      <c r="AFM31" s="94"/>
      <c r="AFN31" s="94"/>
      <c r="AFO31" s="94"/>
      <c r="AFP31" s="94"/>
      <c r="AFQ31" s="94"/>
      <c r="AFR31" s="94"/>
      <c r="AFS31" s="94"/>
      <c r="AFT31" s="94"/>
      <c r="AFU31" s="94"/>
      <c r="AFV31" s="94"/>
      <c r="AFW31" s="94"/>
      <c r="AFX31" s="94"/>
      <c r="AFY31" s="94"/>
      <c r="AFZ31" s="94"/>
      <c r="AGA31" s="94"/>
      <c r="AGB31" s="94"/>
      <c r="AGC31" s="94"/>
      <c r="AGD31" s="94"/>
      <c r="AGE31" s="94"/>
      <c r="AGF31" s="94"/>
      <c r="AGG31" s="94"/>
      <c r="AGH31" s="94"/>
      <c r="AGI31" s="94"/>
      <c r="AGJ31" s="94"/>
      <c r="AGK31" s="94"/>
      <c r="AGL31" s="94"/>
      <c r="AGM31" s="94"/>
      <c r="AGN31" s="94"/>
      <c r="AGO31" s="94"/>
      <c r="AGP31" s="94"/>
      <c r="AGQ31" s="94"/>
      <c r="AGR31" s="94"/>
      <c r="AGS31" s="94"/>
      <c r="AGT31" s="94"/>
      <c r="AGU31" s="94"/>
      <c r="AGV31" s="94"/>
      <c r="AGW31" s="94"/>
      <c r="AGX31" s="94"/>
      <c r="AGY31" s="94"/>
      <c r="AGZ31" s="94"/>
      <c r="AHA31" s="94"/>
      <c r="AHB31" s="94"/>
      <c r="AHC31" s="94"/>
      <c r="AHD31" s="94"/>
      <c r="AHE31" s="94"/>
      <c r="AHF31" s="94"/>
      <c r="AHG31" s="94"/>
      <c r="AHH31" s="94"/>
      <c r="AHI31" s="94"/>
      <c r="AHJ31" s="94"/>
      <c r="AHK31" s="94"/>
      <c r="AHL31" s="94"/>
      <c r="AHM31" s="94"/>
      <c r="AHN31" s="94"/>
      <c r="AHO31" s="94"/>
      <c r="AHP31" s="94"/>
      <c r="AHQ31" s="94"/>
      <c r="AHR31" s="94"/>
      <c r="AHS31" s="94"/>
      <c r="AHT31" s="94"/>
      <c r="AHU31" s="94"/>
      <c r="AHV31" s="94"/>
      <c r="AHW31" s="94"/>
      <c r="AHX31" s="94"/>
      <c r="AHY31" s="94"/>
      <c r="AHZ31" s="94"/>
      <c r="AIA31" s="94"/>
      <c r="AIB31" s="94"/>
      <c r="AIC31" s="94"/>
      <c r="AID31" s="94"/>
      <c r="AIE31" s="94"/>
      <c r="AIF31" s="94"/>
      <c r="AIG31" s="94"/>
      <c r="AIH31" s="94"/>
      <c r="AII31" s="94"/>
      <c r="AIJ31" s="94"/>
      <c r="AIK31" s="94"/>
      <c r="AIL31" s="94"/>
      <c r="AIM31" s="94"/>
      <c r="AIN31" s="94"/>
      <c r="AIO31" s="94"/>
      <c r="AIP31" s="94"/>
      <c r="AIQ31" s="94"/>
      <c r="AIR31" s="94"/>
      <c r="AIS31" s="94"/>
      <c r="AIT31" s="94"/>
      <c r="AIU31" s="94"/>
      <c r="AIV31" s="94"/>
      <c r="AIW31" s="94"/>
      <c r="AIX31" s="94"/>
      <c r="AIY31" s="94"/>
      <c r="AIZ31" s="94"/>
      <c r="AJA31" s="94"/>
      <c r="AJB31" s="94"/>
      <c r="AJC31" s="94"/>
      <c r="AJD31" s="94"/>
      <c r="AJE31" s="94"/>
      <c r="AJF31" s="94"/>
      <c r="AJG31" s="94"/>
      <c r="AJH31" s="94"/>
      <c r="AJI31" s="94"/>
      <c r="AJJ31" s="94"/>
      <c r="AJK31" s="94"/>
      <c r="AJL31" s="94"/>
      <c r="AJM31" s="94"/>
      <c r="AJN31" s="94"/>
      <c r="AJO31" s="94"/>
      <c r="AJP31" s="94"/>
      <c r="AJQ31" s="94"/>
      <c r="AJR31" s="94"/>
      <c r="AJS31" s="94"/>
      <c r="AJT31" s="94"/>
      <c r="AJU31" s="94"/>
      <c r="AJV31" s="94"/>
      <c r="AJW31" s="94"/>
      <c r="AJX31" s="94"/>
      <c r="AJY31" s="94"/>
      <c r="AJZ31" s="94"/>
      <c r="AKA31" s="94"/>
      <c r="AKB31" s="94"/>
      <c r="AKC31" s="94"/>
      <c r="AKD31" s="94"/>
      <c r="AKE31" s="94"/>
      <c r="AKF31" s="94"/>
      <c r="AKG31" s="94"/>
      <c r="AKH31" s="94"/>
      <c r="AKI31" s="94"/>
      <c r="AKJ31" s="94"/>
      <c r="AKK31" s="94"/>
      <c r="AKL31" s="94"/>
      <c r="AKM31" s="94"/>
      <c r="AKN31" s="94"/>
      <c r="AKO31" s="94"/>
      <c r="AKP31" s="94"/>
      <c r="AKQ31" s="94"/>
      <c r="AKR31" s="94"/>
      <c r="AKS31" s="94"/>
      <c r="AKT31" s="94"/>
      <c r="AKU31" s="94"/>
      <c r="AKV31" s="94"/>
      <c r="AKW31" s="94"/>
      <c r="AKX31" s="94"/>
      <c r="AKY31" s="94"/>
      <c r="AKZ31" s="94"/>
      <c r="ALA31" s="94"/>
      <c r="ALB31" s="94"/>
      <c r="ALC31" s="94"/>
      <c r="ALD31" s="94"/>
      <c r="ALE31" s="94"/>
      <c r="ALF31" s="94"/>
      <c r="ALG31" s="94"/>
      <c r="ALH31" s="94"/>
      <c r="ALI31" s="94"/>
      <c r="ALJ31" s="94"/>
      <c r="ALK31" s="94"/>
      <c r="ALL31" s="94"/>
      <c r="ALM31" s="94"/>
      <c r="ALN31" s="94"/>
      <c r="ALO31" s="94"/>
      <c r="ALP31" s="94"/>
      <c r="ALQ31" s="94"/>
      <c r="ALR31" s="94"/>
      <c r="ALS31" s="94"/>
      <c r="ALT31" s="94"/>
      <c r="ALU31" s="94"/>
      <c r="ALV31" s="94"/>
      <c r="ALW31" s="94"/>
      <c r="ALX31" s="94"/>
      <c r="ALY31" s="94"/>
      <c r="ALZ31" s="94"/>
      <c r="AMA31" s="94"/>
      <c r="AMB31" s="94"/>
      <c r="AMC31" s="94"/>
      <c r="AMD31" s="94"/>
      <c r="AME31" s="94"/>
      <c r="AMF31" s="94"/>
      <c r="AMG31" s="94"/>
      <c r="AMH31" s="94"/>
      <c r="AMI31" s="94"/>
      <c r="AMJ31" s="94"/>
      <c r="AMK31" s="94"/>
      <c r="AML31" s="94"/>
      <c r="AMM31" s="94"/>
      <c r="AMN31" s="94"/>
      <c r="AMO31" s="94"/>
      <c r="AMP31" s="94"/>
      <c r="AMQ31" s="94"/>
      <c r="AMR31" s="94"/>
      <c r="AMS31" s="94"/>
      <c r="AMT31" s="94"/>
      <c r="AMU31" s="94"/>
      <c r="AMV31" s="94"/>
      <c r="AMW31" s="94"/>
      <c r="AMX31" s="94"/>
      <c r="AMY31" s="94"/>
      <c r="AMZ31" s="94"/>
      <c r="ANA31" s="94"/>
      <c r="ANB31" s="94"/>
      <c r="ANC31" s="94"/>
      <c r="AND31" s="94"/>
      <c r="ANE31" s="94"/>
      <c r="ANF31" s="94"/>
      <c r="ANG31" s="94"/>
      <c r="ANH31" s="94"/>
      <c r="ANI31" s="94"/>
    </row>
    <row r="32" spans="1:1049" ht="46.5" customHeight="1">
      <c r="A32" s="89" t="s">
        <v>22</v>
      </c>
      <c r="B32" s="95" t="s">
        <v>66</v>
      </c>
      <c r="C32" s="292" t="s">
        <v>67</v>
      </c>
      <c r="D32" s="292"/>
      <c r="E32" s="292"/>
      <c r="F32" s="292"/>
      <c r="G32" s="96"/>
      <c r="H32" s="96"/>
      <c r="I32" s="96"/>
      <c r="J32" s="96"/>
      <c r="K32" s="96"/>
      <c r="L32" s="96" t="s">
        <v>68</v>
      </c>
      <c r="M32" s="96"/>
      <c r="N32" s="96"/>
      <c r="O32" s="96"/>
      <c r="P32" s="96"/>
      <c r="Q32" s="96"/>
      <c r="R32" s="229" t="s">
        <v>209</v>
      </c>
      <c r="S32" s="92"/>
      <c r="T32" s="292" t="s">
        <v>352</v>
      </c>
      <c r="U32" s="293"/>
      <c r="V32" s="293"/>
      <c r="W32" s="293"/>
      <c r="X32" s="294"/>
      <c r="Y32" s="179">
        <v>3.03</v>
      </c>
      <c r="Z32" s="92" t="s">
        <v>473</v>
      </c>
      <c r="AA32" s="275" t="s">
        <v>352</v>
      </c>
      <c r="AB32" s="276"/>
      <c r="AC32" s="276"/>
      <c r="AD32" s="276"/>
      <c r="AE32" s="276"/>
      <c r="AF32" s="277"/>
      <c r="AG32" s="97" t="s">
        <v>69</v>
      </c>
      <c r="AH32" s="91" t="s">
        <v>70</v>
      </c>
      <c r="AI32" s="91" t="s">
        <v>28</v>
      </c>
      <c r="AJ32" s="91" t="s">
        <v>29</v>
      </c>
      <c r="AK32" s="91" t="s">
        <v>30</v>
      </c>
      <c r="AL32" s="92" t="s">
        <v>365</v>
      </c>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c r="IW32" s="94"/>
      <c r="IX32" s="94"/>
      <c r="IY32" s="94"/>
      <c r="IZ32" s="94"/>
      <c r="JA32" s="94"/>
      <c r="JB32" s="94"/>
      <c r="JC32" s="94"/>
      <c r="JD32" s="94"/>
      <c r="JE32" s="94"/>
      <c r="JF32" s="94"/>
      <c r="JG32" s="94"/>
      <c r="JH32" s="94"/>
      <c r="JI32" s="94"/>
      <c r="JJ32" s="94"/>
      <c r="JK32" s="94"/>
      <c r="JL32" s="94"/>
      <c r="JM32" s="94"/>
      <c r="JN32" s="94"/>
      <c r="JO32" s="94"/>
      <c r="JP32" s="94"/>
      <c r="JQ32" s="94"/>
      <c r="JR32" s="94"/>
      <c r="JS32" s="94"/>
      <c r="JT32" s="94"/>
      <c r="JU32" s="94"/>
      <c r="JV32" s="94"/>
      <c r="JW32" s="94"/>
      <c r="JX32" s="94"/>
      <c r="JY32" s="94"/>
      <c r="JZ32" s="94"/>
      <c r="KA32" s="94"/>
      <c r="KB32" s="94"/>
      <c r="KC32" s="94"/>
      <c r="KD32" s="94"/>
      <c r="KE32" s="94"/>
      <c r="KF32" s="94"/>
      <c r="KG32" s="94"/>
      <c r="KH32" s="94"/>
      <c r="KI32" s="94"/>
      <c r="KJ32" s="94"/>
      <c r="KK32" s="94"/>
      <c r="KL32" s="94"/>
      <c r="KM32" s="94"/>
      <c r="KN32" s="94"/>
      <c r="KO32" s="94"/>
      <c r="KP32" s="94"/>
      <c r="KQ32" s="94"/>
      <c r="KR32" s="94"/>
      <c r="KS32" s="94"/>
      <c r="KT32" s="94"/>
      <c r="KU32" s="94"/>
      <c r="KV32" s="94"/>
      <c r="KW32" s="94"/>
      <c r="KX32" s="94"/>
      <c r="KY32" s="94"/>
      <c r="KZ32" s="94"/>
      <c r="LA32" s="94"/>
      <c r="LB32" s="94"/>
      <c r="LC32" s="94"/>
      <c r="LD32" s="94"/>
      <c r="LE32" s="94"/>
      <c r="LF32" s="94"/>
      <c r="LG32" s="94"/>
      <c r="LH32" s="94"/>
      <c r="LI32" s="94"/>
      <c r="LJ32" s="94"/>
      <c r="LK32" s="94"/>
      <c r="LL32" s="94"/>
      <c r="LM32" s="94"/>
      <c r="LN32" s="94"/>
      <c r="LO32" s="94"/>
      <c r="LP32" s="94"/>
      <c r="LQ32" s="94"/>
      <c r="LR32" s="94"/>
      <c r="LS32" s="94"/>
      <c r="LT32" s="94"/>
      <c r="LU32" s="94"/>
      <c r="LV32" s="94"/>
      <c r="LW32" s="94"/>
      <c r="LX32" s="94"/>
      <c r="LY32" s="94"/>
      <c r="LZ32" s="94"/>
      <c r="MA32" s="94"/>
      <c r="MB32" s="94"/>
      <c r="MC32" s="94"/>
      <c r="MD32" s="94"/>
      <c r="ME32" s="94"/>
      <c r="MF32" s="94"/>
      <c r="MG32" s="94"/>
      <c r="MH32" s="94"/>
      <c r="MI32" s="94"/>
      <c r="MJ32" s="94"/>
      <c r="MK32" s="94"/>
      <c r="ML32" s="94"/>
      <c r="MM32" s="94"/>
      <c r="MN32" s="94"/>
      <c r="MO32" s="94"/>
      <c r="MP32" s="94"/>
      <c r="MQ32" s="94"/>
      <c r="MR32" s="94"/>
      <c r="MS32" s="94"/>
      <c r="MT32" s="94"/>
      <c r="MU32" s="94"/>
      <c r="MV32" s="94"/>
      <c r="MW32" s="94"/>
      <c r="MX32" s="94"/>
      <c r="MY32" s="94"/>
      <c r="MZ32" s="94"/>
      <c r="NA32" s="94"/>
      <c r="NB32" s="94"/>
      <c r="NC32" s="94"/>
      <c r="ND32" s="94"/>
      <c r="NE32" s="94"/>
      <c r="NF32" s="94"/>
      <c r="NG32" s="94"/>
      <c r="NH32" s="94"/>
      <c r="NI32" s="94"/>
      <c r="NJ32" s="94"/>
      <c r="NK32" s="94"/>
      <c r="NL32" s="94"/>
      <c r="NM32" s="94"/>
      <c r="NN32" s="94"/>
      <c r="NO32" s="94"/>
      <c r="NP32" s="94"/>
      <c r="NQ32" s="94"/>
      <c r="NR32" s="94"/>
      <c r="NS32" s="94"/>
      <c r="NT32" s="94"/>
      <c r="NU32" s="94"/>
      <c r="NV32" s="94"/>
      <c r="NW32" s="94"/>
      <c r="NX32" s="94"/>
      <c r="NY32" s="94"/>
      <c r="NZ32" s="94"/>
      <c r="OA32" s="94"/>
      <c r="OB32" s="94"/>
      <c r="OC32" s="94"/>
      <c r="OD32" s="94"/>
      <c r="OE32" s="94"/>
      <c r="OF32" s="94"/>
      <c r="OG32" s="94"/>
      <c r="OH32" s="94"/>
      <c r="OI32" s="94"/>
      <c r="OJ32" s="94"/>
      <c r="OK32" s="94"/>
      <c r="OL32" s="94"/>
      <c r="OM32" s="94"/>
      <c r="ON32" s="94"/>
      <c r="OO32" s="94"/>
      <c r="OP32" s="94"/>
      <c r="OQ32" s="94"/>
      <c r="OR32" s="94"/>
      <c r="OS32" s="94"/>
      <c r="OT32" s="94"/>
      <c r="OU32" s="94"/>
      <c r="OV32" s="94"/>
      <c r="OW32" s="94"/>
      <c r="OX32" s="94"/>
      <c r="OY32" s="94"/>
      <c r="OZ32" s="94"/>
      <c r="PA32" s="94"/>
      <c r="PB32" s="94"/>
      <c r="PC32" s="94"/>
      <c r="PD32" s="94"/>
      <c r="PE32" s="94"/>
      <c r="PF32" s="94"/>
      <c r="PG32" s="94"/>
      <c r="PH32" s="94"/>
      <c r="PI32" s="94"/>
      <c r="PJ32" s="94"/>
      <c r="PK32" s="94"/>
      <c r="PL32" s="94"/>
      <c r="PM32" s="94"/>
      <c r="PN32" s="94"/>
      <c r="PO32" s="94"/>
      <c r="PP32" s="94"/>
      <c r="PQ32" s="94"/>
      <c r="PR32" s="94"/>
      <c r="PS32" s="94"/>
      <c r="PT32" s="94"/>
      <c r="PU32" s="94"/>
      <c r="PV32" s="94"/>
      <c r="PW32" s="94"/>
      <c r="PX32" s="94"/>
      <c r="PY32" s="94"/>
      <c r="PZ32" s="94"/>
      <c r="QA32" s="94"/>
      <c r="QB32" s="94"/>
      <c r="QC32" s="94"/>
      <c r="QD32" s="94"/>
      <c r="QE32" s="94"/>
      <c r="QF32" s="94"/>
      <c r="QG32" s="94"/>
      <c r="QH32" s="94"/>
      <c r="QI32" s="94"/>
      <c r="QJ32" s="94"/>
      <c r="QK32" s="94"/>
      <c r="QL32" s="94"/>
      <c r="QM32" s="94"/>
      <c r="QN32" s="94"/>
      <c r="QO32" s="94"/>
      <c r="QP32" s="94"/>
      <c r="QQ32" s="94"/>
      <c r="QR32" s="94"/>
      <c r="QS32" s="94"/>
      <c r="QT32" s="94"/>
      <c r="QU32" s="94"/>
      <c r="QV32" s="94"/>
      <c r="QW32" s="94"/>
      <c r="QX32" s="94"/>
      <c r="QY32" s="94"/>
      <c r="QZ32" s="94"/>
      <c r="RA32" s="94"/>
      <c r="RB32" s="94"/>
      <c r="RC32" s="94"/>
      <c r="RD32" s="94"/>
      <c r="RE32" s="94"/>
      <c r="RF32" s="94"/>
      <c r="RG32" s="94"/>
      <c r="RH32" s="94"/>
      <c r="RI32" s="94"/>
      <c r="RJ32" s="94"/>
      <c r="RK32" s="94"/>
      <c r="RL32" s="94"/>
      <c r="RM32" s="94"/>
      <c r="RN32" s="94"/>
      <c r="RO32" s="94"/>
      <c r="RP32" s="94"/>
      <c r="RQ32" s="94"/>
      <c r="RR32" s="94"/>
      <c r="RS32" s="94"/>
      <c r="RT32" s="94"/>
      <c r="RU32" s="94"/>
      <c r="RV32" s="94"/>
      <c r="RW32" s="94"/>
      <c r="RX32" s="94"/>
      <c r="RY32" s="94"/>
      <c r="RZ32" s="94"/>
      <c r="SA32" s="94"/>
      <c r="SB32" s="94"/>
      <c r="SC32" s="94"/>
      <c r="SD32" s="94"/>
      <c r="SE32" s="94"/>
      <c r="SF32" s="94"/>
      <c r="SG32" s="94"/>
      <c r="SH32" s="94"/>
      <c r="SI32" s="94"/>
      <c r="SJ32" s="94"/>
      <c r="SK32" s="94"/>
      <c r="SL32" s="94"/>
      <c r="SM32" s="94"/>
      <c r="SN32" s="94"/>
      <c r="SO32" s="94"/>
      <c r="SP32" s="94"/>
      <c r="SQ32" s="94"/>
      <c r="SR32" s="94"/>
      <c r="SS32" s="94"/>
      <c r="ST32" s="94"/>
      <c r="SU32" s="94"/>
      <c r="SV32" s="94"/>
      <c r="SW32" s="94"/>
      <c r="SX32" s="94"/>
      <c r="SY32" s="94"/>
      <c r="SZ32" s="94"/>
      <c r="TA32" s="94"/>
      <c r="TB32" s="94"/>
      <c r="TC32" s="94"/>
      <c r="TD32" s="94"/>
      <c r="TE32" s="94"/>
      <c r="TF32" s="94"/>
      <c r="TG32" s="94"/>
      <c r="TH32" s="94"/>
      <c r="TI32" s="94"/>
      <c r="TJ32" s="94"/>
      <c r="TK32" s="94"/>
      <c r="TL32" s="94"/>
      <c r="TM32" s="94"/>
      <c r="TN32" s="94"/>
      <c r="TO32" s="94"/>
      <c r="TP32" s="94"/>
      <c r="TQ32" s="94"/>
      <c r="TR32" s="94"/>
      <c r="TS32" s="94"/>
      <c r="TT32" s="94"/>
      <c r="TU32" s="94"/>
      <c r="TV32" s="94"/>
      <c r="TW32" s="94"/>
      <c r="TX32" s="94"/>
      <c r="TY32" s="94"/>
      <c r="TZ32" s="94"/>
      <c r="UA32" s="94"/>
      <c r="UB32" s="94"/>
      <c r="UC32" s="94"/>
      <c r="UD32" s="94"/>
      <c r="UE32" s="94"/>
      <c r="UF32" s="94"/>
      <c r="UG32" s="94"/>
      <c r="UH32" s="94"/>
      <c r="UI32" s="94"/>
      <c r="UJ32" s="94"/>
      <c r="UK32" s="94"/>
      <c r="UL32" s="94"/>
      <c r="UM32" s="94"/>
      <c r="UN32" s="94"/>
      <c r="UO32" s="94"/>
      <c r="UP32" s="94"/>
      <c r="UQ32" s="94"/>
      <c r="UR32" s="94"/>
      <c r="US32" s="94"/>
      <c r="UT32" s="94"/>
      <c r="UU32" s="94"/>
      <c r="UV32" s="94"/>
      <c r="UW32" s="94"/>
      <c r="UX32" s="94"/>
      <c r="UY32" s="94"/>
      <c r="UZ32" s="94"/>
      <c r="VA32" s="94"/>
      <c r="VB32" s="94"/>
      <c r="VC32" s="94"/>
      <c r="VD32" s="94"/>
      <c r="VE32" s="94"/>
      <c r="VF32" s="94"/>
      <c r="VG32" s="94"/>
      <c r="VH32" s="94"/>
      <c r="VI32" s="94"/>
      <c r="VJ32" s="94"/>
      <c r="VK32" s="94"/>
      <c r="VL32" s="94"/>
      <c r="VM32" s="94"/>
      <c r="VN32" s="94"/>
      <c r="VO32" s="94"/>
      <c r="VP32" s="94"/>
      <c r="VQ32" s="94"/>
      <c r="VR32" s="94"/>
      <c r="VS32" s="94"/>
      <c r="VT32" s="94"/>
      <c r="VU32" s="94"/>
      <c r="VV32" s="94"/>
      <c r="VW32" s="94"/>
      <c r="VX32" s="94"/>
      <c r="VY32" s="94"/>
      <c r="VZ32" s="94"/>
      <c r="WA32" s="94"/>
      <c r="WB32" s="94"/>
      <c r="WC32" s="94"/>
      <c r="WD32" s="94"/>
      <c r="WE32" s="94"/>
      <c r="WF32" s="94"/>
      <c r="WG32" s="94"/>
      <c r="WH32" s="94"/>
      <c r="WI32" s="94"/>
      <c r="WJ32" s="94"/>
      <c r="WK32" s="94"/>
      <c r="WL32" s="94"/>
      <c r="WM32" s="94"/>
      <c r="WN32" s="94"/>
      <c r="WO32" s="94"/>
      <c r="WP32" s="94"/>
      <c r="WQ32" s="94"/>
      <c r="WR32" s="94"/>
      <c r="WS32" s="94"/>
      <c r="WT32" s="94"/>
      <c r="WU32" s="94"/>
      <c r="WV32" s="94"/>
      <c r="WW32" s="94"/>
      <c r="WX32" s="94"/>
      <c r="WY32" s="94"/>
      <c r="WZ32" s="94"/>
      <c r="XA32" s="94"/>
      <c r="XB32" s="94"/>
      <c r="XC32" s="94"/>
      <c r="XD32" s="94"/>
      <c r="XE32" s="94"/>
      <c r="XF32" s="94"/>
      <c r="XG32" s="94"/>
      <c r="XH32" s="94"/>
      <c r="XI32" s="94"/>
      <c r="XJ32" s="94"/>
      <c r="XK32" s="94"/>
      <c r="XL32" s="94"/>
      <c r="XM32" s="94"/>
      <c r="XN32" s="94"/>
      <c r="XO32" s="94"/>
      <c r="XP32" s="94"/>
      <c r="XQ32" s="94"/>
      <c r="XR32" s="94"/>
      <c r="XS32" s="94"/>
      <c r="XT32" s="94"/>
      <c r="XU32" s="94"/>
      <c r="XV32" s="94"/>
      <c r="XW32" s="94"/>
      <c r="XX32" s="94"/>
      <c r="XY32" s="94"/>
      <c r="XZ32" s="94"/>
      <c r="YA32" s="94"/>
      <c r="YB32" s="94"/>
      <c r="YC32" s="94"/>
      <c r="YD32" s="94"/>
      <c r="YE32" s="94"/>
      <c r="YF32" s="94"/>
      <c r="YG32" s="94"/>
      <c r="YH32" s="94"/>
      <c r="YI32" s="94"/>
      <c r="YJ32" s="94"/>
      <c r="YK32" s="94"/>
      <c r="YL32" s="94"/>
      <c r="YM32" s="94"/>
      <c r="YN32" s="94"/>
      <c r="YO32" s="94"/>
      <c r="YP32" s="94"/>
      <c r="YQ32" s="94"/>
      <c r="YR32" s="94"/>
      <c r="YS32" s="94"/>
      <c r="YT32" s="94"/>
      <c r="YU32" s="94"/>
      <c r="YV32" s="94"/>
      <c r="YW32" s="94"/>
      <c r="YX32" s="94"/>
      <c r="YY32" s="94"/>
      <c r="YZ32" s="94"/>
      <c r="ZA32" s="94"/>
      <c r="ZB32" s="94"/>
      <c r="ZC32" s="94"/>
      <c r="ZD32" s="94"/>
      <c r="ZE32" s="94"/>
      <c r="ZF32" s="94"/>
      <c r="ZG32" s="94"/>
      <c r="ZH32" s="94"/>
      <c r="ZI32" s="94"/>
      <c r="ZJ32" s="94"/>
      <c r="ZK32" s="94"/>
      <c r="ZL32" s="94"/>
      <c r="ZM32" s="94"/>
      <c r="ZN32" s="94"/>
      <c r="ZO32" s="94"/>
      <c r="ZP32" s="94"/>
      <c r="ZQ32" s="94"/>
      <c r="ZR32" s="94"/>
      <c r="ZS32" s="94"/>
      <c r="ZT32" s="94"/>
      <c r="ZU32" s="94"/>
      <c r="ZV32" s="94"/>
      <c r="ZW32" s="94"/>
      <c r="ZX32" s="94"/>
      <c r="ZY32" s="94"/>
      <c r="ZZ32" s="94"/>
      <c r="AAA32" s="94"/>
      <c r="AAB32" s="94"/>
      <c r="AAC32" s="94"/>
      <c r="AAD32" s="94"/>
      <c r="AAE32" s="94"/>
      <c r="AAF32" s="94"/>
      <c r="AAG32" s="94"/>
      <c r="AAH32" s="94"/>
      <c r="AAI32" s="94"/>
      <c r="AAJ32" s="94"/>
      <c r="AAK32" s="94"/>
      <c r="AAL32" s="94"/>
      <c r="AAM32" s="94"/>
      <c r="AAN32" s="94"/>
      <c r="AAO32" s="94"/>
      <c r="AAP32" s="94"/>
      <c r="AAQ32" s="94"/>
      <c r="AAR32" s="94"/>
      <c r="AAS32" s="94"/>
      <c r="AAT32" s="94"/>
      <c r="AAU32" s="94"/>
      <c r="AAV32" s="94"/>
      <c r="AAW32" s="94"/>
      <c r="AAX32" s="94"/>
      <c r="AAY32" s="94"/>
      <c r="AAZ32" s="94"/>
      <c r="ABA32" s="94"/>
      <c r="ABB32" s="94"/>
      <c r="ABC32" s="94"/>
      <c r="ABD32" s="94"/>
      <c r="ABE32" s="94"/>
      <c r="ABF32" s="94"/>
      <c r="ABG32" s="94"/>
      <c r="ABH32" s="94"/>
      <c r="ABI32" s="94"/>
      <c r="ABJ32" s="94"/>
      <c r="ABK32" s="94"/>
      <c r="ABL32" s="94"/>
      <c r="ABM32" s="94"/>
      <c r="ABN32" s="94"/>
      <c r="ABO32" s="94"/>
      <c r="ABP32" s="94"/>
      <c r="ABQ32" s="94"/>
      <c r="ABR32" s="94"/>
      <c r="ABS32" s="94"/>
      <c r="ABT32" s="94"/>
      <c r="ABU32" s="94"/>
      <c r="ABV32" s="94"/>
      <c r="ABW32" s="94"/>
      <c r="ABX32" s="94"/>
      <c r="ABY32" s="94"/>
      <c r="ABZ32" s="94"/>
      <c r="ACA32" s="94"/>
      <c r="ACB32" s="94"/>
      <c r="ACC32" s="94"/>
      <c r="ACD32" s="94"/>
      <c r="ACE32" s="94"/>
      <c r="ACF32" s="94"/>
      <c r="ACG32" s="94"/>
      <c r="ACH32" s="94"/>
      <c r="ACI32" s="94"/>
      <c r="ACJ32" s="94"/>
      <c r="ACK32" s="94"/>
      <c r="ACL32" s="94"/>
      <c r="ACM32" s="94"/>
      <c r="ACN32" s="94"/>
      <c r="ACO32" s="94"/>
      <c r="ACP32" s="94"/>
      <c r="ACQ32" s="94"/>
      <c r="ACR32" s="94"/>
      <c r="ACS32" s="94"/>
      <c r="ACT32" s="94"/>
      <c r="ACU32" s="94"/>
      <c r="ACV32" s="94"/>
      <c r="ACW32" s="94"/>
      <c r="ACX32" s="94"/>
      <c r="ACY32" s="94"/>
      <c r="ACZ32" s="94"/>
      <c r="ADA32" s="94"/>
      <c r="ADB32" s="94"/>
      <c r="ADC32" s="94"/>
      <c r="ADD32" s="94"/>
      <c r="ADE32" s="94"/>
      <c r="ADF32" s="94"/>
      <c r="ADG32" s="94"/>
      <c r="ADH32" s="94"/>
      <c r="ADI32" s="94"/>
      <c r="ADJ32" s="94"/>
      <c r="ADK32" s="94"/>
      <c r="ADL32" s="94"/>
      <c r="ADM32" s="94"/>
      <c r="ADN32" s="94"/>
      <c r="ADO32" s="94"/>
      <c r="ADP32" s="94"/>
      <c r="ADQ32" s="94"/>
      <c r="ADR32" s="94"/>
      <c r="ADS32" s="94"/>
      <c r="ADT32" s="94"/>
      <c r="ADU32" s="94"/>
      <c r="ADV32" s="94"/>
      <c r="ADW32" s="94"/>
      <c r="ADX32" s="94"/>
      <c r="ADY32" s="94"/>
      <c r="ADZ32" s="94"/>
      <c r="AEA32" s="94"/>
      <c r="AEB32" s="94"/>
      <c r="AEC32" s="94"/>
      <c r="AED32" s="94"/>
      <c r="AEE32" s="94"/>
      <c r="AEF32" s="94"/>
      <c r="AEG32" s="94"/>
      <c r="AEH32" s="94"/>
      <c r="AEI32" s="94"/>
      <c r="AEJ32" s="94"/>
      <c r="AEK32" s="94"/>
      <c r="AEL32" s="94"/>
      <c r="AEM32" s="94"/>
      <c r="AEN32" s="94"/>
      <c r="AEO32" s="94"/>
      <c r="AEP32" s="94"/>
      <c r="AEQ32" s="94"/>
      <c r="AER32" s="94"/>
      <c r="AES32" s="94"/>
      <c r="AET32" s="94"/>
      <c r="AEU32" s="94"/>
      <c r="AEV32" s="94"/>
      <c r="AEW32" s="94"/>
      <c r="AEX32" s="94"/>
      <c r="AEY32" s="94"/>
      <c r="AEZ32" s="94"/>
      <c r="AFA32" s="94"/>
      <c r="AFB32" s="94"/>
      <c r="AFC32" s="94"/>
      <c r="AFD32" s="94"/>
      <c r="AFE32" s="94"/>
      <c r="AFF32" s="94"/>
      <c r="AFG32" s="94"/>
      <c r="AFH32" s="94"/>
      <c r="AFI32" s="94"/>
      <c r="AFJ32" s="94"/>
      <c r="AFK32" s="94"/>
      <c r="AFL32" s="94"/>
      <c r="AFM32" s="94"/>
      <c r="AFN32" s="94"/>
      <c r="AFO32" s="94"/>
      <c r="AFP32" s="94"/>
      <c r="AFQ32" s="94"/>
      <c r="AFR32" s="94"/>
      <c r="AFS32" s="94"/>
      <c r="AFT32" s="94"/>
      <c r="AFU32" s="94"/>
      <c r="AFV32" s="94"/>
      <c r="AFW32" s="94"/>
      <c r="AFX32" s="94"/>
      <c r="AFY32" s="94"/>
      <c r="AFZ32" s="94"/>
      <c r="AGA32" s="94"/>
      <c r="AGB32" s="94"/>
      <c r="AGC32" s="94"/>
      <c r="AGD32" s="94"/>
      <c r="AGE32" s="94"/>
      <c r="AGF32" s="94"/>
      <c r="AGG32" s="94"/>
      <c r="AGH32" s="94"/>
      <c r="AGI32" s="94"/>
      <c r="AGJ32" s="94"/>
      <c r="AGK32" s="94"/>
      <c r="AGL32" s="94"/>
      <c r="AGM32" s="94"/>
      <c r="AGN32" s="94"/>
      <c r="AGO32" s="94"/>
      <c r="AGP32" s="94"/>
      <c r="AGQ32" s="94"/>
      <c r="AGR32" s="94"/>
      <c r="AGS32" s="94"/>
      <c r="AGT32" s="94"/>
      <c r="AGU32" s="94"/>
      <c r="AGV32" s="94"/>
      <c r="AGW32" s="94"/>
      <c r="AGX32" s="94"/>
      <c r="AGY32" s="94"/>
      <c r="AGZ32" s="94"/>
      <c r="AHA32" s="94"/>
      <c r="AHB32" s="94"/>
      <c r="AHC32" s="94"/>
      <c r="AHD32" s="94"/>
      <c r="AHE32" s="94"/>
      <c r="AHF32" s="94"/>
      <c r="AHG32" s="94"/>
      <c r="AHH32" s="94"/>
      <c r="AHI32" s="94"/>
      <c r="AHJ32" s="94"/>
      <c r="AHK32" s="94"/>
      <c r="AHL32" s="94"/>
      <c r="AHM32" s="94"/>
      <c r="AHN32" s="94"/>
      <c r="AHO32" s="94"/>
      <c r="AHP32" s="94"/>
      <c r="AHQ32" s="94"/>
      <c r="AHR32" s="94"/>
      <c r="AHS32" s="94"/>
      <c r="AHT32" s="94"/>
      <c r="AHU32" s="94"/>
      <c r="AHV32" s="94"/>
      <c r="AHW32" s="94"/>
      <c r="AHX32" s="94"/>
      <c r="AHY32" s="94"/>
      <c r="AHZ32" s="94"/>
      <c r="AIA32" s="94"/>
      <c r="AIB32" s="94"/>
      <c r="AIC32" s="94"/>
      <c r="AID32" s="94"/>
      <c r="AIE32" s="94"/>
      <c r="AIF32" s="94"/>
      <c r="AIG32" s="94"/>
      <c r="AIH32" s="94"/>
      <c r="AII32" s="94"/>
      <c r="AIJ32" s="94"/>
      <c r="AIK32" s="94"/>
      <c r="AIL32" s="94"/>
      <c r="AIM32" s="94"/>
      <c r="AIN32" s="94"/>
      <c r="AIO32" s="94"/>
      <c r="AIP32" s="94"/>
      <c r="AIQ32" s="94"/>
      <c r="AIR32" s="94"/>
      <c r="AIS32" s="94"/>
      <c r="AIT32" s="94"/>
      <c r="AIU32" s="94"/>
      <c r="AIV32" s="94"/>
      <c r="AIW32" s="94"/>
      <c r="AIX32" s="94"/>
      <c r="AIY32" s="94"/>
      <c r="AIZ32" s="94"/>
      <c r="AJA32" s="94"/>
      <c r="AJB32" s="94"/>
      <c r="AJC32" s="94"/>
      <c r="AJD32" s="94"/>
      <c r="AJE32" s="94"/>
      <c r="AJF32" s="94"/>
      <c r="AJG32" s="94"/>
      <c r="AJH32" s="94"/>
      <c r="AJI32" s="94"/>
      <c r="AJJ32" s="94"/>
      <c r="AJK32" s="94"/>
      <c r="AJL32" s="94"/>
      <c r="AJM32" s="94"/>
      <c r="AJN32" s="94"/>
      <c r="AJO32" s="94"/>
      <c r="AJP32" s="94"/>
      <c r="AJQ32" s="94"/>
      <c r="AJR32" s="94"/>
      <c r="AJS32" s="94"/>
      <c r="AJT32" s="94"/>
      <c r="AJU32" s="94"/>
      <c r="AJV32" s="94"/>
      <c r="AJW32" s="94"/>
      <c r="AJX32" s="94"/>
      <c r="AJY32" s="94"/>
      <c r="AJZ32" s="94"/>
      <c r="AKA32" s="94"/>
      <c r="AKB32" s="94"/>
      <c r="AKC32" s="94"/>
      <c r="AKD32" s="94"/>
      <c r="AKE32" s="94"/>
      <c r="AKF32" s="94"/>
      <c r="AKG32" s="94"/>
      <c r="AKH32" s="94"/>
      <c r="AKI32" s="94"/>
      <c r="AKJ32" s="94"/>
      <c r="AKK32" s="94"/>
      <c r="AKL32" s="94"/>
      <c r="AKM32" s="94"/>
      <c r="AKN32" s="94"/>
      <c r="AKO32" s="94"/>
      <c r="AKP32" s="94"/>
      <c r="AKQ32" s="94"/>
      <c r="AKR32" s="94"/>
      <c r="AKS32" s="94"/>
      <c r="AKT32" s="94"/>
      <c r="AKU32" s="94"/>
      <c r="AKV32" s="94"/>
      <c r="AKW32" s="94"/>
      <c r="AKX32" s="94"/>
      <c r="AKY32" s="94"/>
      <c r="AKZ32" s="94"/>
      <c r="ALA32" s="94"/>
      <c r="ALB32" s="94"/>
      <c r="ALC32" s="94"/>
      <c r="ALD32" s="94"/>
      <c r="ALE32" s="94"/>
      <c r="ALF32" s="94"/>
      <c r="ALG32" s="94"/>
      <c r="ALH32" s="94"/>
      <c r="ALI32" s="94"/>
      <c r="ALJ32" s="94"/>
      <c r="ALK32" s="94"/>
      <c r="ALL32" s="94"/>
      <c r="ALM32" s="94"/>
      <c r="ALN32" s="94"/>
      <c r="ALO32" s="94"/>
      <c r="ALP32" s="94"/>
      <c r="ALQ32" s="94"/>
      <c r="ALR32" s="94"/>
      <c r="ALS32" s="94"/>
      <c r="ALT32" s="94"/>
      <c r="ALU32" s="94"/>
      <c r="ALV32" s="94"/>
      <c r="ALW32" s="94"/>
      <c r="ALX32" s="94"/>
      <c r="ALY32" s="94"/>
      <c r="ALZ32" s="94"/>
      <c r="AMA32" s="94"/>
      <c r="AMB32" s="94"/>
      <c r="AMC32" s="94"/>
      <c r="AMD32" s="94"/>
      <c r="AME32" s="94"/>
      <c r="AMF32" s="94"/>
      <c r="AMG32" s="94"/>
      <c r="AMH32" s="94"/>
      <c r="AMI32" s="94"/>
      <c r="AMJ32" s="94"/>
      <c r="AMK32" s="94"/>
      <c r="AML32" s="94"/>
      <c r="AMM32" s="94"/>
      <c r="AMN32" s="94"/>
      <c r="AMO32" s="94"/>
      <c r="AMP32" s="94"/>
      <c r="AMQ32" s="94"/>
      <c r="AMR32" s="94"/>
      <c r="AMS32" s="94"/>
      <c r="AMT32" s="94"/>
      <c r="AMU32" s="94"/>
      <c r="AMV32" s="94"/>
      <c r="AMW32" s="94"/>
      <c r="AMX32" s="94"/>
      <c r="AMY32" s="94"/>
      <c r="AMZ32" s="94"/>
      <c r="ANA32" s="94"/>
      <c r="ANB32" s="94"/>
      <c r="ANC32" s="94"/>
      <c r="AND32" s="94"/>
      <c r="ANE32" s="94"/>
      <c r="ANF32" s="94"/>
      <c r="ANG32" s="94"/>
      <c r="ANH32" s="94"/>
      <c r="ANI32" s="94"/>
    </row>
    <row r="33" spans="1:1049" s="86" customFormat="1" ht="36">
      <c r="A33" s="89" t="s">
        <v>22</v>
      </c>
      <c r="B33" s="90" t="s">
        <v>71</v>
      </c>
      <c r="C33" s="295">
        <v>0</v>
      </c>
      <c r="D33" s="295">
        <v>0</v>
      </c>
      <c r="E33" s="295">
        <v>0</v>
      </c>
      <c r="F33" s="295">
        <v>0</v>
      </c>
      <c r="G33" s="99"/>
      <c r="H33" s="99"/>
      <c r="I33" s="99"/>
      <c r="J33" s="99"/>
      <c r="K33" s="99"/>
      <c r="L33" s="99">
        <v>0.08</v>
      </c>
      <c r="M33" s="99"/>
      <c r="N33" s="99"/>
      <c r="O33" s="99"/>
      <c r="P33" s="99"/>
      <c r="Q33" s="99"/>
      <c r="R33" s="230">
        <v>0.54</v>
      </c>
      <c r="S33" s="92" t="s">
        <v>473</v>
      </c>
      <c r="T33" s="292" t="s">
        <v>352</v>
      </c>
      <c r="U33" s="293"/>
      <c r="V33" s="293"/>
      <c r="W33" s="293"/>
      <c r="X33" s="294"/>
      <c r="Y33" s="260">
        <v>0.85</v>
      </c>
      <c r="Z33" s="92" t="s">
        <v>473</v>
      </c>
      <c r="AA33" s="275" t="s">
        <v>352</v>
      </c>
      <c r="AB33" s="276"/>
      <c r="AC33" s="276"/>
      <c r="AD33" s="276"/>
      <c r="AE33" s="276"/>
      <c r="AF33" s="277"/>
      <c r="AG33" s="99">
        <v>1</v>
      </c>
      <c r="AH33" s="91" t="s">
        <v>72</v>
      </c>
      <c r="AI33" s="91" t="s">
        <v>28</v>
      </c>
      <c r="AJ33" s="91" t="s">
        <v>29</v>
      </c>
      <c r="AK33" s="91" t="s">
        <v>30</v>
      </c>
      <c r="AL33" s="92" t="s">
        <v>365</v>
      </c>
      <c r="AMW33" s="94"/>
      <c r="AMX33" s="94"/>
      <c r="AMY33" s="94"/>
      <c r="AMZ33" s="94"/>
      <c r="ANA33" s="94"/>
      <c r="ANB33" s="94"/>
      <c r="ANC33" s="94"/>
      <c r="AND33" s="94"/>
      <c r="ANE33" s="94"/>
      <c r="ANF33" s="94"/>
      <c r="ANG33" s="94"/>
      <c r="ANH33" s="94"/>
      <c r="ANI33" s="94"/>
    </row>
    <row r="34" spans="1:1049" ht="43.5" customHeight="1">
      <c r="A34" s="89" t="s">
        <v>73</v>
      </c>
      <c r="B34" s="95" t="s">
        <v>74</v>
      </c>
      <c r="C34" s="291" t="s">
        <v>39</v>
      </c>
      <c r="D34" s="291">
        <v>0</v>
      </c>
      <c r="E34" s="291">
        <v>0</v>
      </c>
      <c r="F34" s="291">
        <v>0</v>
      </c>
      <c r="G34" s="91"/>
      <c r="H34" s="91"/>
      <c r="I34" s="91"/>
      <c r="J34" s="91"/>
      <c r="K34" s="91"/>
      <c r="L34" s="91">
        <v>0</v>
      </c>
      <c r="M34" s="91"/>
      <c r="N34" s="91"/>
      <c r="O34" s="91"/>
      <c r="P34" s="91"/>
      <c r="Q34" s="91"/>
      <c r="R34" s="229">
        <v>4</v>
      </c>
      <c r="S34" s="92" t="s">
        <v>501</v>
      </c>
      <c r="T34" s="292">
        <v>4</v>
      </c>
      <c r="U34" s="293"/>
      <c r="V34" s="293"/>
      <c r="W34" s="293"/>
      <c r="X34" s="294"/>
      <c r="Y34" s="179">
        <v>4</v>
      </c>
      <c r="Z34" s="92" t="s">
        <v>479</v>
      </c>
      <c r="AA34" s="292"/>
      <c r="AB34" s="293"/>
      <c r="AC34" s="293"/>
      <c r="AD34" s="293"/>
      <c r="AE34" s="294"/>
      <c r="AF34" s="179">
        <v>3</v>
      </c>
      <c r="AG34" s="97" t="s">
        <v>75</v>
      </c>
      <c r="AH34" s="91" t="s">
        <v>72</v>
      </c>
      <c r="AI34" s="91" t="s">
        <v>28</v>
      </c>
      <c r="AJ34" s="91" t="s">
        <v>29</v>
      </c>
      <c r="AK34" s="91" t="s">
        <v>30</v>
      </c>
      <c r="AL34" s="92" t="s">
        <v>370</v>
      </c>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c r="IW34" s="94"/>
      <c r="IX34" s="94"/>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4"/>
      <c r="NJ34" s="94"/>
      <c r="NK34" s="94"/>
      <c r="NL34" s="94"/>
      <c r="NM34" s="94"/>
      <c r="NN34" s="94"/>
      <c r="NO34" s="94"/>
      <c r="NP34" s="94"/>
      <c r="NQ34" s="94"/>
      <c r="NR34" s="94"/>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4"/>
      <c r="SD34" s="94"/>
      <c r="SE34" s="94"/>
      <c r="SF34" s="94"/>
      <c r="SG34" s="94"/>
      <c r="SH34" s="94"/>
      <c r="SI34" s="94"/>
      <c r="SJ34" s="94"/>
      <c r="SK34" s="94"/>
      <c r="SL34" s="94"/>
      <c r="SM34" s="94"/>
      <c r="SN34" s="94"/>
      <c r="SO34" s="94"/>
      <c r="SP34" s="94"/>
      <c r="SQ34" s="94"/>
      <c r="SR34" s="94"/>
      <c r="SS34" s="94"/>
      <c r="ST34" s="94"/>
      <c r="SU34" s="94"/>
      <c r="SV34" s="94"/>
      <c r="SW34" s="94"/>
      <c r="SX34" s="94"/>
      <c r="SY34" s="94"/>
      <c r="SZ34" s="94"/>
      <c r="TA34" s="94"/>
      <c r="TB34" s="94"/>
      <c r="TC34" s="94"/>
      <c r="TD34" s="94"/>
      <c r="TE34" s="94"/>
      <c r="TF34" s="94"/>
      <c r="TG34" s="94"/>
      <c r="TH34" s="94"/>
      <c r="TI34" s="94"/>
      <c r="TJ34" s="94"/>
      <c r="TK34" s="94"/>
      <c r="TL34" s="94"/>
      <c r="TM34" s="94"/>
      <c r="TN34" s="94"/>
      <c r="TO34" s="94"/>
      <c r="TP34" s="94"/>
      <c r="TQ34" s="94"/>
      <c r="TR34" s="94"/>
      <c r="TS34" s="94"/>
      <c r="TT34" s="94"/>
      <c r="TU34" s="94"/>
      <c r="TV34" s="94"/>
      <c r="TW34" s="94"/>
      <c r="TX34" s="94"/>
      <c r="TY34" s="94"/>
      <c r="TZ34" s="94"/>
      <c r="UA34" s="94"/>
      <c r="UB34" s="94"/>
      <c r="UC34" s="94"/>
      <c r="UD34" s="94"/>
      <c r="UE34" s="94"/>
      <c r="UF34" s="94"/>
      <c r="UG34" s="94"/>
      <c r="UH34" s="94"/>
      <c r="UI34" s="94"/>
      <c r="UJ34" s="94"/>
      <c r="UK34" s="94"/>
      <c r="UL34" s="94"/>
      <c r="UM34" s="94"/>
      <c r="UN34" s="94"/>
      <c r="UO34" s="94"/>
      <c r="UP34" s="94"/>
      <c r="UQ34" s="94"/>
      <c r="UR34" s="94"/>
      <c r="US34" s="94"/>
      <c r="UT34" s="94"/>
      <c r="UU34" s="94"/>
      <c r="UV34" s="94"/>
      <c r="UW34" s="94"/>
      <c r="UX34" s="94"/>
      <c r="UY34" s="94"/>
      <c r="UZ34" s="94"/>
      <c r="VA34" s="94"/>
      <c r="VB34" s="94"/>
      <c r="VC34" s="94"/>
      <c r="VD34" s="94"/>
      <c r="VE34" s="94"/>
      <c r="VF34" s="94"/>
      <c r="VG34" s="94"/>
      <c r="VH34" s="94"/>
      <c r="VI34" s="94"/>
      <c r="VJ34" s="94"/>
      <c r="VK34" s="94"/>
      <c r="VL34" s="94"/>
      <c r="VM34" s="94"/>
      <c r="VN34" s="94"/>
      <c r="VO34" s="94"/>
      <c r="VP34" s="94"/>
      <c r="VQ34" s="94"/>
      <c r="VR34" s="94"/>
      <c r="VS34" s="94"/>
      <c r="VT34" s="94"/>
      <c r="VU34" s="94"/>
      <c r="VV34" s="94"/>
      <c r="VW34" s="94"/>
      <c r="VX34" s="94"/>
      <c r="VY34" s="94"/>
      <c r="VZ34" s="94"/>
      <c r="WA34" s="94"/>
      <c r="WB34" s="94"/>
      <c r="WC34" s="94"/>
      <c r="WD34" s="94"/>
      <c r="WE34" s="94"/>
      <c r="WF34" s="94"/>
      <c r="WG34" s="94"/>
      <c r="WH34" s="94"/>
      <c r="WI34" s="94"/>
      <c r="WJ34" s="94"/>
      <c r="WK34" s="94"/>
      <c r="WL34" s="94"/>
      <c r="WM34" s="94"/>
      <c r="WN34" s="94"/>
      <c r="WO34" s="94"/>
      <c r="WP34" s="94"/>
      <c r="WQ34" s="94"/>
      <c r="WR34" s="94"/>
      <c r="WS34" s="94"/>
      <c r="WT34" s="94"/>
      <c r="WU34" s="94"/>
      <c r="WV34" s="94"/>
      <c r="WW34" s="94"/>
      <c r="WX34" s="94"/>
      <c r="WY34" s="94"/>
      <c r="WZ34" s="94"/>
      <c r="XA34" s="94"/>
      <c r="XB34" s="94"/>
      <c r="XC34" s="94"/>
      <c r="XD34" s="94"/>
      <c r="XE34" s="94"/>
      <c r="XF34" s="94"/>
      <c r="XG34" s="94"/>
      <c r="XH34" s="94"/>
      <c r="XI34" s="94"/>
      <c r="XJ34" s="94"/>
      <c r="XK34" s="94"/>
      <c r="XL34" s="94"/>
      <c r="XM34" s="94"/>
      <c r="XN34" s="94"/>
      <c r="XO34" s="94"/>
      <c r="XP34" s="94"/>
      <c r="XQ34" s="94"/>
      <c r="XR34" s="94"/>
      <c r="XS34" s="94"/>
      <c r="XT34" s="94"/>
      <c r="XU34" s="94"/>
      <c r="XV34" s="94"/>
      <c r="XW34" s="94"/>
      <c r="XX34" s="94"/>
      <c r="XY34" s="94"/>
      <c r="XZ34" s="94"/>
      <c r="YA34" s="94"/>
      <c r="YB34" s="94"/>
      <c r="YC34" s="94"/>
      <c r="YD34" s="94"/>
      <c r="YE34" s="94"/>
      <c r="YF34" s="94"/>
      <c r="YG34" s="94"/>
      <c r="YH34" s="94"/>
      <c r="YI34" s="94"/>
      <c r="YJ34" s="94"/>
      <c r="YK34" s="94"/>
      <c r="YL34" s="94"/>
      <c r="YM34" s="94"/>
      <c r="YN34" s="94"/>
      <c r="YO34" s="94"/>
      <c r="YP34" s="94"/>
      <c r="YQ34" s="94"/>
      <c r="YR34" s="94"/>
      <c r="YS34" s="94"/>
      <c r="YT34" s="94"/>
      <c r="YU34" s="94"/>
      <c r="YV34" s="94"/>
      <c r="YW34" s="94"/>
      <c r="YX34" s="94"/>
      <c r="YY34" s="94"/>
      <c r="YZ34" s="94"/>
      <c r="ZA34" s="94"/>
      <c r="ZB34" s="94"/>
      <c r="ZC34" s="94"/>
      <c r="ZD34" s="94"/>
      <c r="ZE34" s="94"/>
      <c r="ZF34" s="94"/>
      <c r="ZG34" s="94"/>
      <c r="ZH34" s="94"/>
      <c r="ZI34" s="94"/>
      <c r="ZJ34" s="94"/>
      <c r="ZK34" s="94"/>
      <c r="ZL34" s="94"/>
      <c r="ZM34" s="94"/>
      <c r="ZN34" s="94"/>
      <c r="ZO34" s="94"/>
      <c r="ZP34" s="94"/>
      <c r="ZQ34" s="94"/>
      <c r="ZR34" s="94"/>
      <c r="ZS34" s="94"/>
      <c r="ZT34" s="94"/>
      <c r="ZU34" s="94"/>
      <c r="ZV34" s="94"/>
      <c r="ZW34" s="94"/>
      <c r="ZX34" s="94"/>
      <c r="ZY34" s="94"/>
      <c r="ZZ34" s="94"/>
      <c r="AAA34" s="94"/>
      <c r="AAB34" s="94"/>
      <c r="AAC34" s="94"/>
      <c r="AAD34" s="94"/>
      <c r="AAE34" s="94"/>
      <c r="AAF34" s="94"/>
      <c r="AAG34" s="94"/>
      <c r="AAH34" s="94"/>
      <c r="AAI34" s="94"/>
      <c r="AAJ34" s="94"/>
      <c r="AAK34" s="94"/>
      <c r="AAL34" s="94"/>
      <c r="AAM34" s="94"/>
      <c r="AAN34" s="94"/>
      <c r="AAO34" s="94"/>
      <c r="AAP34" s="94"/>
      <c r="AAQ34" s="94"/>
      <c r="AAR34" s="94"/>
      <c r="AAS34" s="94"/>
      <c r="AAT34" s="94"/>
      <c r="AAU34" s="94"/>
      <c r="AAV34" s="94"/>
      <c r="AAW34" s="94"/>
      <c r="AAX34" s="94"/>
      <c r="AAY34" s="94"/>
      <c r="AAZ34" s="94"/>
      <c r="ABA34" s="94"/>
      <c r="ABB34" s="94"/>
      <c r="ABC34" s="94"/>
      <c r="ABD34" s="94"/>
      <c r="ABE34" s="94"/>
      <c r="ABF34" s="94"/>
      <c r="ABG34" s="94"/>
      <c r="ABH34" s="94"/>
      <c r="ABI34" s="94"/>
      <c r="ABJ34" s="94"/>
      <c r="ABK34" s="94"/>
      <c r="ABL34" s="94"/>
      <c r="ABM34" s="94"/>
      <c r="ABN34" s="94"/>
      <c r="ABO34" s="94"/>
      <c r="ABP34" s="94"/>
      <c r="ABQ34" s="94"/>
      <c r="ABR34" s="94"/>
      <c r="ABS34" s="94"/>
      <c r="ABT34" s="94"/>
      <c r="ABU34" s="94"/>
      <c r="ABV34" s="94"/>
      <c r="ABW34" s="94"/>
      <c r="ABX34" s="94"/>
      <c r="ABY34" s="94"/>
      <c r="ABZ34" s="94"/>
      <c r="ACA34" s="94"/>
      <c r="ACB34" s="94"/>
      <c r="ACC34" s="94"/>
      <c r="ACD34" s="94"/>
      <c r="ACE34" s="94"/>
      <c r="ACF34" s="94"/>
      <c r="ACG34" s="94"/>
      <c r="ACH34" s="94"/>
      <c r="ACI34" s="94"/>
      <c r="ACJ34" s="94"/>
      <c r="ACK34" s="94"/>
      <c r="ACL34" s="94"/>
      <c r="ACM34" s="94"/>
      <c r="ACN34" s="94"/>
      <c r="ACO34" s="94"/>
      <c r="ACP34" s="94"/>
      <c r="ACQ34" s="94"/>
      <c r="ACR34" s="94"/>
      <c r="ACS34" s="94"/>
      <c r="ACT34" s="94"/>
      <c r="ACU34" s="94"/>
      <c r="ACV34" s="94"/>
      <c r="ACW34" s="94"/>
      <c r="ACX34" s="94"/>
      <c r="ACY34" s="94"/>
      <c r="ACZ34" s="94"/>
      <c r="ADA34" s="94"/>
      <c r="ADB34" s="94"/>
      <c r="ADC34" s="94"/>
      <c r="ADD34" s="94"/>
      <c r="ADE34" s="94"/>
      <c r="ADF34" s="94"/>
      <c r="ADG34" s="94"/>
      <c r="ADH34" s="94"/>
      <c r="ADI34" s="94"/>
      <c r="ADJ34" s="94"/>
      <c r="ADK34" s="94"/>
      <c r="ADL34" s="94"/>
      <c r="ADM34" s="94"/>
      <c r="ADN34" s="94"/>
      <c r="ADO34" s="94"/>
      <c r="ADP34" s="94"/>
      <c r="ADQ34" s="94"/>
      <c r="ADR34" s="94"/>
      <c r="ADS34" s="94"/>
      <c r="ADT34" s="94"/>
      <c r="ADU34" s="94"/>
      <c r="ADV34" s="94"/>
      <c r="ADW34" s="94"/>
      <c r="ADX34" s="94"/>
      <c r="ADY34" s="94"/>
      <c r="ADZ34" s="94"/>
      <c r="AEA34" s="94"/>
      <c r="AEB34" s="94"/>
      <c r="AEC34" s="94"/>
      <c r="AED34" s="94"/>
      <c r="AEE34" s="94"/>
      <c r="AEF34" s="94"/>
      <c r="AEG34" s="94"/>
      <c r="AEH34" s="94"/>
      <c r="AEI34" s="94"/>
      <c r="AEJ34" s="94"/>
      <c r="AEK34" s="94"/>
      <c r="AEL34" s="94"/>
      <c r="AEM34" s="94"/>
      <c r="AEN34" s="94"/>
      <c r="AEO34" s="94"/>
      <c r="AEP34" s="94"/>
      <c r="AEQ34" s="94"/>
      <c r="AER34" s="94"/>
      <c r="AES34" s="94"/>
      <c r="AET34" s="94"/>
      <c r="AEU34" s="94"/>
      <c r="AEV34" s="94"/>
      <c r="AEW34" s="94"/>
      <c r="AEX34" s="94"/>
      <c r="AEY34" s="94"/>
      <c r="AEZ34" s="94"/>
      <c r="AFA34" s="94"/>
      <c r="AFB34" s="94"/>
      <c r="AFC34" s="94"/>
      <c r="AFD34" s="94"/>
      <c r="AFE34" s="94"/>
      <c r="AFF34" s="94"/>
      <c r="AFG34" s="94"/>
      <c r="AFH34" s="94"/>
      <c r="AFI34" s="94"/>
      <c r="AFJ34" s="94"/>
      <c r="AFK34" s="94"/>
      <c r="AFL34" s="94"/>
      <c r="AFM34" s="94"/>
      <c r="AFN34" s="94"/>
      <c r="AFO34" s="94"/>
      <c r="AFP34" s="94"/>
      <c r="AFQ34" s="94"/>
      <c r="AFR34" s="94"/>
      <c r="AFS34" s="94"/>
      <c r="AFT34" s="94"/>
      <c r="AFU34" s="94"/>
      <c r="AFV34" s="94"/>
      <c r="AFW34" s="94"/>
      <c r="AFX34" s="94"/>
      <c r="AFY34" s="94"/>
      <c r="AFZ34" s="94"/>
      <c r="AGA34" s="94"/>
      <c r="AGB34" s="94"/>
      <c r="AGC34" s="94"/>
      <c r="AGD34" s="94"/>
      <c r="AGE34" s="94"/>
      <c r="AGF34" s="94"/>
      <c r="AGG34" s="94"/>
      <c r="AGH34" s="94"/>
      <c r="AGI34" s="94"/>
      <c r="AGJ34" s="94"/>
      <c r="AGK34" s="94"/>
      <c r="AGL34" s="94"/>
      <c r="AGM34" s="94"/>
      <c r="AGN34" s="94"/>
      <c r="AGO34" s="94"/>
      <c r="AGP34" s="94"/>
      <c r="AGQ34" s="94"/>
      <c r="AGR34" s="94"/>
      <c r="AGS34" s="94"/>
      <c r="AGT34" s="94"/>
      <c r="AGU34" s="94"/>
      <c r="AGV34" s="94"/>
      <c r="AGW34" s="94"/>
      <c r="AGX34" s="94"/>
      <c r="AGY34" s="94"/>
      <c r="AGZ34" s="94"/>
      <c r="AHA34" s="94"/>
      <c r="AHB34" s="94"/>
      <c r="AHC34" s="94"/>
      <c r="AHD34" s="94"/>
      <c r="AHE34" s="94"/>
      <c r="AHF34" s="94"/>
      <c r="AHG34" s="94"/>
      <c r="AHH34" s="94"/>
      <c r="AHI34" s="94"/>
      <c r="AHJ34" s="94"/>
      <c r="AHK34" s="94"/>
      <c r="AHL34" s="94"/>
      <c r="AHM34" s="94"/>
      <c r="AHN34" s="94"/>
      <c r="AHO34" s="94"/>
      <c r="AHP34" s="94"/>
      <c r="AHQ34" s="94"/>
      <c r="AHR34" s="94"/>
      <c r="AHS34" s="94"/>
      <c r="AHT34" s="94"/>
      <c r="AHU34" s="94"/>
      <c r="AHV34" s="94"/>
      <c r="AHW34" s="94"/>
      <c r="AHX34" s="94"/>
      <c r="AHY34" s="94"/>
      <c r="AHZ34" s="94"/>
      <c r="AIA34" s="94"/>
      <c r="AIB34" s="94"/>
      <c r="AIC34" s="94"/>
      <c r="AID34" s="94"/>
      <c r="AIE34" s="94"/>
      <c r="AIF34" s="94"/>
      <c r="AIG34" s="94"/>
      <c r="AIH34" s="94"/>
      <c r="AII34" s="94"/>
      <c r="AIJ34" s="94"/>
      <c r="AIK34" s="94"/>
      <c r="AIL34" s="94"/>
      <c r="AIM34" s="94"/>
      <c r="AIN34" s="94"/>
      <c r="AIO34" s="94"/>
      <c r="AIP34" s="94"/>
      <c r="AIQ34" s="94"/>
      <c r="AIR34" s="94"/>
      <c r="AIS34" s="94"/>
      <c r="AIT34" s="94"/>
      <c r="AIU34" s="94"/>
      <c r="AIV34" s="94"/>
      <c r="AIW34" s="94"/>
      <c r="AIX34" s="94"/>
      <c r="AIY34" s="94"/>
      <c r="AIZ34" s="94"/>
      <c r="AJA34" s="94"/>
      <c r="AJB34" s="94"/>
      <c r="AJC34" s="94"/>
      <c r="AJD34" s="94"/>
      <c r="AJE34" s="94"/>
      <c r="AJF34" s="94"/>
      <c r="AJG34" s="94"/>
      <c r="AJH34" s="94"/>
      <c r="AJI34" s="94"/>
      <c r="AJJ34" s="94"/>
      <c r="AJK34" s="94"/>
      <c r="AJL34" s="94"/>
      <c r="AJM34" s="94"/>
      <c r="AJN34" s="94"/>
      <c r="AJO34" s="94"/>
      <c r="AJP34" s="94"/>
      <c r="AJQ34" s="94"/>
      <c r="AJR34" s="94"/>
      <c r="AJS34" s="94"/>
      <c r="AJT34" s="94"/>
      <c r="AJU34" s="94"/>
      <c r="AJV34" s="94"/>
      <c r="AJW34" s="94"/>
      <c r="AJX34" s="94"/>
      <c r="AJY34" s="94"/>
      <c r="AJZ34" s="94"/>
      <c r="AKA34" s="94"/>
      <c r="AKB34" s="94"/>
      <c r="AKC34" s="94"/>
      <c r="AKD34" s="94"/>
      <c r="AKE34" s="94"/>
      <c r="AKF34" s="94"/>
      <c r="AKG34" s="94"/>
      <c r="AKH34" s="94"/>
      <c r="AKI34" s="94"/>
      <c r="AKJ34" s="94"/>
      <c r="AKK34" s="94"/>
      <c r="AKL34" s="94"/>
      <c r="AKM34" s="94"/>
      <c r="AKN34" s="94"/>
      <c r="AKO34" s="94"/>
      <c r="AKP34" s="94"/>
      <c r="AKQ34" s="94"/>
      <c r="AKR34" s="94"/>
      <c r="AKS34" s="94"/>
      <c r="AKT34" s="94"/>
      <c r="AKU34" s="94"/>
      <c r="AKV34" s="94"/>
      <c r="AKW34" s="94"/>
      <c r="AKX34" s="94"/>
      <c r="AKY34" s="94"/>
      <c r="AKZ34" s="94"/>
      <c r="ALA34" s="94"/>
      <c r="ALB34" s="94"/>
      <c r="ALC34" s="94"/>
      <c r="ALD34" s="94"/>
      <c r="ALE34" s="94"/>
      <c r="ALF34" s="94"/>
      <c r="ALG34" s="94"/>
      <c r="ALH34" s="94"/>
      <c r="ALI34" s="94"/>
      <c r="ALJ34" s="94"/>
      <c r="ALK34" s="94"/>
      <c r="ALL34" s="94"/>
      <c r="ALM34" s="94"/>
      <c r="ALN34" s="94"/>
      <c r="ALO34" s="94"/>
      <c r="ALP34" s="94"/>
      <c r="ALQ34" s="94"/>
      <c r="ALR34" s="94"/>
      <c r="ALS34" s="94"/>
      <c r="ALT34" s="94"/>
      <c r="ALU34" s="94"/>
      <c r="ALV34" s="94"/>
      <c r="ALW34" s="94"/>
      <c r="ALX34" s="94"/>
      <c r="ALY34" s="94"/>
      <c r="ALZ34" s="94"/>
      <c r="AMA34" s="94"/>
      <c r="AMB34" s="94"/>
      <c r="AMC34" s="94"/>
      <c r="AMD34" s="94"/>
      <c r="AME34" s="94"/>
      <c r="AMF34" s="94"/>
      <c r="AMG34" s="94"/>
      <c r="AMH34" s="94"/>
      <c r="AMI34" s="94"/>
      <c r="AMJ34" s="94"/>
      <c r="AMK34" s="94"/>
      <c r="AML34" s="94"/>
      <c r="AMM34" s="94"/>
      <c r="AMN34" s="94"/>
      <c r="AMO34" s="94"/>
      <c r="AMP34" s="94"/>
      <c r="AMQ34" s="94"/>
      <c r="AMR34" s="94"/>
      <c r="AMS34" s="94"/>
      <c r="AMT34" s="94"/>
      <c r="AMU34" s="94"/>
      <c r="AMV34" s="94"/>
      <c r="AMW34" s="94"/>
      <c r="AMX34" s="94"/>
      <c r="AMY34" s="94"/>
      <c r="AMZ34" s="94"/>
      <c r="ANA34" s="94"/>
      <c r="ANB34" s="94"/>
      <c r="ANC34" s="94"/>
      <c r="AND34" s="94"/>
      <c r="ANE34" s="94"/>
      <c r="ANF34" s="94"/>
      <c r="ANG34" s="94"/>
      <c r="ANH34" s="94"/>
      <c r="ANI34" s="94"/>
    </row>
    <row r="35" spans="1:1049" ht="72">
      <c r="A35" s="89" t="s">
        <v>76</v>
      </c>
      <c r="B35" s="90" t="s">
        <v>77</v>
      </c>
      <c r="C35" s="291">
        <v>0</v>
      </c>
      <c r="D35" s="291"/>
      <c r="E35" s="291"/>
      <c r="F35" s="291"/>
      <c r="G35" s="91"/>
      <c r="H35" s="91"/>
      <c r="I35" s="91"/>
      <c r="J35" s="91"/>
      <c r="K35" s="91"/>
      <c r="L35" s="91">
        <v>0</v>
      </c>
      <c r="M35" s="91"/>
      <c r="N35" s="91"/>
      <c r="O35" s="91"/>
      <c r="P35" s="91"/>
      <c r="Q35" s="91"/>
      <c r="R35" s="229">
        <v>0</v>
      </c>
      <c r="S35" s="92" t="s">
        <v>25</v>
      </c>
      <c r="T35" s="292" t="s">
        <v>352</v>
      </c>
      <c r="U35" s="293"/>
      <c r="V35" s="293"/>
      <c r="W35" s="293"/>
      <c r="X35" s="294"/>
      <c r="Y35" s="179" t="s">
        <v>25</v>
      </c>
      <c r="Z35" s="264" t="s">
        <v>480</v>
      </c>
      <c r="AA35" s="292">
        <v>0</v>
      </c>
      <c r="AB35" s="293"/>
      <c r="AC35" s="293"/>
      <c r="AD35" s="293"/>
      <c r="AE35" s="294"/>
      <c r="AF35" s="179">
        <v>1</v>
      </c>
      <c r="AG35" s="184" t="s">
        <v>78</v>
      </c>
      <c r="AH35" s="91" t="s">
        <v>79</v>
      </c>
      <c r="AI35" s="91" t="s">
        <v>80</v>
      </c>
      <c r="AJ35" s="91" t="s">
        <v>29</v>
      </c>
      <c r="AK35" s="91" t="s">
        <v>30</v>
      </c>
      <c r="AL35" s="92" t="s">
        <v>369</v>
      </c>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c r="IW35" s="94"/>
      <c r="IX35" s="94"/>
      <c r="IY35" s="94"/>
      <c r="IZ35" s="94"/>
      <c r="JA35" s="94"/>
      <c r="JB35" s="94"/>
      <c r="JC35" s="94"/>
      <c r="JD35" s="94"/>
      <c r="JE35" s="94"/>
      <c r="JF35" s="94"/>
      <c r="JG35" s="94"/>
      <c r="JH35" s="94"/>
      <c r="JI35" s="94"/>
      <c r="JJ35" s="94"/>
      <c r="JK35" s="94"/>
      <c r="JL35" s="94"/>
      <c r="JM35" s="94"/>
      <c r="JN35" s="94"/>
      <c r="JO35" s="94"/>
      <c r="JP35" s="94"/>
      <c r="JQ35" s="94"/>
      <c r="JR35" s="94"/>
      <c r="JS35" s="94"/>
      <c r="JT35" s="94"/>
      <c r="JU35" s="94"/>
      <c r="JV35" s="94"/>
      <c r="JW35" s="94"/>
      <c r="JX35" s="94"/>
      <c r="JY35" s="94"/>
      <c r="JZ35" s="94"/>
      <c r="KA35" s="94"/>
      <c r="KB35" s="94"/>
      <c r="KC35" s="94"/>
      <c r="KD35" s="94"/>
      <c r="KE35" s="94"/>
      <c r="KF35" s="94"/>
      <c r="KG35" s="94"/>
      <c r="KH35" s="94"/>
      <c r="KI35" s="94"/>
      <c r="KJ35" s="94"/>
      <c r="KK35" s="94"/>
      <c r="KL35" s="94"/>
      <c r="KM35" s="94"/>
      <c r="KN35" s="94"/>
      <c r="KO35" s="94"/>
      <c r="KP35" s="94"/>
      <c r="KQ35" s="94"/>
      <c r="KR35" s="94"/>
      <c r="KS35" s="94"/>
      <c r="KT35" s="94"/>
      <c r="KU35" s="94"/>
      <c r="KV35" s="94"/>
      <c r="KW35" s="94"/>
      <c r="KX35" s="94"/>
      <c r="KY35" s="94"/>
      <c r="KZ35" s="94"/>
      <c r="LA35" s="94"/>
      <c r="LB35" s="94"/>
      <c r="LC35" s="94"/>
      <c r="LD35" s="94"/>
      <c r="LE35" s="94"/>
      <c r="LF35" s="94"/>
      <c r="LG35" s="94"/>
      <c r="LH35" s="94"/>
      <c r="LI35" s="94"/>
      <c r="LJ35" s="94"/>
      <c r="LK35" s="94"/>
      <c r="LL35" s="94"/>
      <c r="LM35" s="94"/>
      <c r="LN35" s="94"/>
      <c r="LO35" s="94"/>
      <c r="LP35" s="94"/>
      <c r="LQ35" s="94"/>
      <c r="LR35" s="94"/>
      <c r="LS35" s="94"/>
      <c r="LT35" s="94"/>
      <c r="LU35" s="94"/>
      <c r="LV35" s="94"/>
      <c r="LW35" s="94"/>
      <c r="LX35" s="94"/>
      <c r="LY35" s="94"/>
      <c r="LZ35" s="94"/>
      <c r="MA35" s="94"/>
      <c r="MB35" s="94"/>
      <c r="MC35" s="94"/>
      <c r="MD35" s="94"/>
      <c r="ME35" s="94"/>
      <c r="MF35" s="94"/>
      <c r="MG35" s="94"/>
      <c r="MH35" s="94"/>
      <c r="MI35" s="94"/>
      <c r="MJ35" s="94"/>
      <c r="MK35" s="94"/>
      <c r="ML35" s="94"/>
      <c r="MM35" s="94"/>
      <c r="MN35" s="94"/>
      <c r="MO35" s="94"/>
      <c r="MP35" s="94"/>
      <c r="MQ35" s="94"/>
      <c r="MR35" s="94"/>
      <c r="MS35" s="94"/>
      <c r="MT35" s="94"/>
      <c r="MU35" s="94"/>
      <c r="MV35" s="94"/>
      <c r="MW35" s="94"/>
      <c r="MX35" s="94"/>
      <c r="MY35" s="94"/>
      <c r="MZ35" s="94"/>
      <c r="NA35" s="94"/>
      <c r="NB35" s="94"/>
      <c r="NC35" s="94"/>
      <c r="ND35" s="94"/>
      <c r="NE35" s="94"/>
      <c r="NF35" s="94"/>
      <c r="NG35" s="94"/>
      <c r="NH35" s="94"/>
      <c r="NI35" s="94"/>
      <c r="NJ35" s="94"/>
      <c r="NK35" s="94"/>
      <c r="NL35" s="94"/>
      <c r="NM35" s="94"/>
      <c r="NN35" s="94"/>
      <c r="NO35" s="94"/>
      <c r="NP35" s="94"/>
      <c r="NQ35" s="94"/>
      <c r="NR35" s="94"/>
      <c r="NS35" s="94"/>
      <c r="NT35" s="94"/>
      <c r="NU35" s="94"/>
      <c r="NV35" s="94"/>
      <c r="NW35" s="94"/>
      <c r="NX35" s="94"/>
      <c r="NY35" s="94"/>
      <c r="NZ35" s="94"/>
      <c r="OA35" s="94"/>
      <c r="OB35" s="94"/>
      <c r="OC35" s="94"/>
      <c r="OD35" s="94"/>
      <c r="OE35" s="94"/>
      <c r="OF35" s="94"/>
      <c r="OG35" s="94"/>
      <c r="OH35" s="94"/>
      <c r="OI35" s="94"/>
      <c r="OJ35" s="94"/>
      <c r="OK35" s="94"/>
      <c r="OL35" s="94"/>
      <c r="OM35" s="94"/>
      <c r="ON35" s="94"/>
      <c r="OO35" s="94"/>
      <c r="OP35" s="94"/>
      <c r="OQ35" s="94"/>
      <c r="OR35" s="94"/>
      <c r="OS35" s="94"/>
      <c r="OT35" s="94"/>
      <c r="OU35" s="94"/>
      <c r="OV35" s="94"/>
      <c r="OW35" s="94"/>
      <c r="OX35" s="94"/>
      <c r="OY35" s="94"/>
      <c r="OZ35" s="94"/>
      <c r="PA35" s="94"/>
      <c r="PB35" s="94"/>
      <c r="PC35" s="94"/>
      <c r="PD35" s="94"/>
      <c r="PE35" s="94"/>
      <c r="PF35" s="94"/>
      <c r="PG35" s="94"/>
      <c r="PH35" s="94"/>
      <c r="PI35" s="94"/>
      <c r="PJ35" s="94"/>
      <c r="PK35" s="94"/>
      <c r="PL35" s="94"/>
      <c r="PM35" s="94"/>
      <c r="PN35" s="94"/>
      <c r="PO35" s="94"/>
      <c r="PP35" s="94"/>
      <c r="PQ35" s="94"/>
      <c r="PR35" s="94"/>
      <c r="PS35" s="94"/>
      <c r="PT35" s="94"/>
      <c r="PU35" s="94"/>
      <c r="PV35" s="94"/>
      <c r="PW35" s="94"/>
      <c r="PX35" s="94"/>
      <c r="PY35" s="94"/>
      <c r="PZ35" s="94"/>
      <c r="QA35" s="94"/>
      <c r="QB35" s="94"/>
      <c r="QC35" s="94"/>
      <c r="QD35" s="94"/>
      <c r="QE35" s="94"/>
      <c r="QF35" s="94"/>
      <c r="QG35" s="94"/>
      <c r="QH35" s="94"/>
      <c r="QI35" s="94"/>
      <c r="QJ35" s="94"/>
      <c r="QK35" s="94"/>
      <c r="QL35" s="94"/>
      <c r="QM35" s="94"/>
      <c r="QN35" s="94"/>
      <c r="QO35" s="94"/>
      <c r="QP35" s="94"/>
      <c r="QQ35" s="94"/>
      <c r="QR35" s="94"/>
      <c r="QS35" s="94"/>
      <c r="QT35" s="94"/>
      <c r="QU35" s="94"/>
      <c r="QV35" s="94"/>
      <c r="QW35" s="94"/>
      <c r="QX35" s="94"/>
      <c r="QY35" s="94"/>
      <c r="QZ35" s="94"/>
      <c r="RA35" s="94"/>
      <c r="RB35" s="94"/>
      <c r="RC35" s="94"/>
      <c r="RD35" s="94"/>
      <c r="RE35" s="94"/>
      <c r="RF35" s="94"/>
      <c r="RG35" s="94"/>
      <c r="RH35" s="94"/>
      <c r="RI35" s="94"/>
      <c r="RJ35" s="94"/>
      <c r="RK35" s="94"/>
      <c r="RL35" s="94"/>
      <c r="RM35" s="94"/>
      <c r="RN35" s="94"/>
      <c r="RO35" s="94"/>
      <c r="RP35" s="94"/>
      <c r="RQ35" s="94"/>
      <c r="RR35" s="94"/>
      <c r="RS35" s="94"/>
      <c r="RT35" s="94"/>
      <c r="RU35" s="94"/>
      <c r="RV35" s="94"/>
      <c r="RW35" s="94"/>
      <c r="RX35" s="94"/>
      <c r="RY35" s="94"/>
      <c r="RZ35" s="94"/>
      <c r="SA35" s="94"/>
      <c r="SB35" s="94"/>
      <c r="SC35" s="94"/>
      <c r="SD35" s="94"/>
      <c r="SE35" s="94"/>
      <c r="SF35" s="94"/>
      <c r="SG35" s="94"/>
      <c r="SH35" s="94"/>
      <c r="SI35" s="94"/>
      <c r="SJ35" s="94"/>
      <c r="SK35" s="94"/>
      <c r="SL35" s="94"/>
      <c r="SM35" s="94"/>
      <c r="SN35" s="94"/>
      <c r="SO35" s="94"/>
      <c r="SP35" s="94"/>
      <c r="SQ35" s="94"/>
      <c r="SR35" s="94"/>
      <c r="SS35" s="94"/>
      <c r="ST35" s="94"/>
      <c r="SU35" s="94"/>
      <c r="SV35" s="94"/>
      <c r="SW35" s="94"/>
      <c r="SX35" s="94"/>
      <c r="SY35" s="94"/>
      <c r="SZ35" s="94"/>
      <c r="TA35" s="94"/>
      <c r="TB35" s="94"/>
      <c r="TC35" s="94"/>
      <c r="TD35" s="94"/>
      <c r="TE35" s="94"/>
      <c r="TF35" s="94"/>
      <c r="TG35" s="94"/>
      <c r="TH35" s="94"/>
      <c r="TI35" s="94"/>
      <c r="TJ35" s="94"/>
      <c r="TK35" s="94"/>
      <c r="TL35" s="94"/>
      <c r="TM35" s="94"/>
      <c r="TN35" s="94"/>
      <c r="TO35" s="94"/>
      <c r="TP35" s="94"/>
      <c r="TQ35" s="94"/>
      <c r="TR35" s="94"/>
      <c r="TS35" s="94"/>
      <c r="TT35" s="94"/>
      <c r="TU35" s="94"/>
      <c r="TV35" s="94"/>
      <c r="TW35" s="94"/>
      <c r="TX35" s="94"/>
      <c r="TY35" s="94"/>
      <c r="TZ35" s="94"/>
      <c r="UA35" s="94"/>
      <c r="UB35" s="94"/>
      <c r="UC35" s="94"/>
      <c r="UD35" s="94"/>
      <c r="UE35" s="94"/>
      <c r="UF35" s="94"/>
      <c r="UG35" s="94"/>
      <c r="UH35" s="94"/>
      <c r="UI35" s="94"/>
      <c r="UJ35" s="94"/>
      <c r="UK35" s="94"/>
      <c r="UL35" s="94"/>
      <c r="UM35" s="94"/>
      <c r="UN35" s="94"/>
      <c r="UO35" s="94"/>
      <c r="UP35" s="94"/>
      <c r="UQ35" s="94"/>
      <c r="UR35" s="94"/>
      <c r="US35" s="94"/>
      <c r="UT35" s="94"/>
      <c r="UU35" s="94"/>
      <c r="UV35" s="94"/>
      <c r="UW35" s="94"/>
      <c r="UX35" s="94"/>
      <c r="UY35" s="94"/>
      <c r="UZ35" s="94"/>
      <c r="VA35" s="94"/>
      <c r="VB35" s="94"/>
      <c r="VC35" s="94"/>
      <c r="VD35" s="94"/>
      <c r="VE35" s="94"/>
      <c r="VF35" s="94"/>
      <c r="VG35" s="94"/>
      <c r="VH35" s="94"/>
      <c r="VI35" s="94"/>
      <c r="VJ35" s="94"/>
      <c r="VK35" s="94"/>
      <c r="VL35" s="94"/>
      <c r="VM35" s="94"/>
      <c r="VN35" s="94"/>
      <c r="VO35" s="94"/>
      <c r="VP35" s="94"/>
      <c r="VQ35" s="94"/>
      <c r="VR35" s="94"/>
      <c r="VS35" s="94"/>
      <c r="VT35" s="94"/>
      <c r="VU35" s="94"/>
      <c r="VV35" s="94"/>
      <c r="VW35" s="94"/>
      <c r="VX35" s="94"/>
      <c r="VY35" s="94"/>
      <c r="VZ35" s="94"/>
      <c r="WA35" s="94"/>
      <c r="WB35" s="94"/>
      <c r="WC35" s="94"/>
      <c r="WD35" s="94"/>
      <c r="WE35" s="94"/>
      <c r="WF35" s="94"/>
      <c r="WG35" s="94"/>
      <c r="WH35" s="94"/>
      <c r="WI35" s="94"/>
      <c r="WJ35" s="94"/>
      <c r="WK35" s="94"/>
      <c r="WL35" s="94"/>
      <c r="WM35" s="94"/>
      <c r="WN35" s="94"/>
      <c r="WO35" s="94"/>
      <c r="WP35" s="94"/>
      <c r="WQ35" s="94"/>
      <c r="WR35" s="94"/>
      <c r="WS35" s="94"/>
      <c r="WT35" s="94"/>
      <c r="WU35" s="94"/>
      <c r="WV35" s="94"/>
      <c r="WW35" s="94"/>
      <c r="WX35" s="94"/>
      <c r="WY35" s="94"/>
      <c r="WZ35" s="94"/>
      <c r="XA35" s="94"/>
      <c r="XB35" s="94"/>
      <c r="XC35" s="94"/>
      <c r="XD35" s="94"/>
      <c r="XE35" s="94"/>
      <c r="XF35" s="94"/>
      <c r="XG35" s="94"/>
      <c r="XH35" s="94"/>
      <c r="XI35" s="94"/>
      <c r="XJ35" s="94"/>
      <c r="XK35" s="94"/>
      <c r="XL35" s="94"/>
      <c r="XM35" s="94"/>
      <c r="XN35" s="94"/>
      <c r="XO35" s="94"/>
      <c r="XP35" s="94"/>
      <c r="XQ35" s="94"/>
      <c r="XR35" s="94"/>
      <c r="XS35" s="94"/>
      <c r="XT35" s="94"/>
      <c r="XU35" s="94"/>
      <c r="XV35" s="94"/>
      <c r="XW35" s="94"/>
      <c r="XX35" s="94"/>
      <c r="XY35" s="94"/>
      <c r="XZ35" s="94"/>
      <c r="YA35" s="94"/>
      <c r="YB35" s="94"/>
      <c r="YC35" s="94"/>
      <c r="YD35" s="94"/>
      <c r="YE35" s="94"/>
      <c r="YF35" s="94"/>
      <c r="YG35" s="94"/>
      <c r="YH35" s="94"/>
      <c r="YI35" s="94"/>
      <c r="YJ35" s="94"/>
      <c r="YK35" s="94"/>
      <c r="YL35" s="94"/>
      <c r="YM35" s="94"/>
      <c r="YN35" s="94"/>
      <c r="YO35" s="94"/>
      <c r="YP35" s="94"/>
      <c r="YQ35" s="94"/>
      <c r="YR35" s="94"/>
      <c r="YS35" s="94"/>
      <c r="YT35" s="94"/>
      <c r="YU35" s="94"/>
      <c r="YV35" s="94"/>
      <c r="YW35" s="94"/>
      <c r="YX35" s="94"/>
      <c r="YY35" s="94"/>
      <c r="YZ35" s="94"/>
      <c r="ZA35" s="94"/>
      <c r="ZB35" s="94"/>
      <c r="ZC35" s="94"/>
      <c r="ZD35" s="94"/>
      <c r="ZE35" s="94"/>
      <c r="ZF35" s="94"/>
      <c r="ZG35" s="94"/>
      <c r="ZH35" s="94"/>
      <c r="ZI35" s="94"/>
      <c r="ZJ35" s="94"/>
      <c r="ZK35" s="94"/>
      <c r="ZL35" s="94"/>
      <c r="ZM35" s="94"/>
      <c r="ZN35" s="94"/>
      <c r="ZO35" s="94"/>
      <c r="ZP35" s="94"/>
      <c r="ZQ35" s="94"/>
      <c r="ZR35" s="94"/>
      <c r="ZS35" s="94"/>
      <c r="ZT35" s="94"/>
      <c r="ZU35" s="94"/>
      <c r="ZV35" s="94"/>
      <c r="ZW35" s="94"/>
      <c r="ZX35" s="94"/>
      <c r="ZY35" s="94"/>
      <c r="ZZ35" s="94"/>
      <c r="AAA35" s="94"/>
      <c r="AAB35" s="94"/>
      <c r="AAC35" s="94"/>
      <c r="AAD35" s="94"/>
      <c r="AAE35" s="94"/>
      <c r="AAF35" s="94"/>
      <c r="AAG35" s="94"/>
      <c r="AAH35" s="94"/>
      <c r="AAI35" s="94"/>
      <c r="AAJ35" s="94"/>
      <c r="AAK35" s="94"/>
      <c r="AAL35" s="94"/>
      <c r="AAM35" s="94"/>
      <c r="AAN35" s="94"/>
      <c r="AAO35" s="94"/>
      <c r="AAP35" s="94"/>
      <c r="AAQ35" s="94"/>
      <c r="AAR35" s="94"/>
      <c r="AAS35" s="94"/>
      <c r="AAT35" s="94"/>
      <c r="AAU35" s="94"/>
      <c r="AAV35" s="94"/>
      <c r="AAW35" s="94"/>
      <c r="AAX35" s="94"/>
      <c r="AAY35" s="94"/>
      <c r="AAZ35" s="94"/>
      <c r="ABA35" s="94"/>
      <c r="ABB35" s="94"/>
      <c r="ABC35" s="94"/>
      <c r="ABD35" s="94"/>
      <c r="ABE35" s="94"/>
      <c r="ABF35" s="94"/>
      <c r="ABG35" s="94"/>
      <c r="ABH35" s="94"/>
      <c r="ABI35" s="94"/>
      <c r="ABJ35" s="94"/>
      <c r="ABK35" s="94"/>
      <c r="ABL35" s="94"/>
      <c r="ABM35" s="94"/>
      <c r="ABN35" s="94"/>
      <c r="ABO35" s="94"/>
      <c r="ABP35" s="94"/>
      <c r="ABQ35" s="94"/>
      <c r="ABR35" s="94"/>
      <c r="ABS35" s="94"/>
      <c r="ABT35" s="94"/>
      <c r="ABU35" s="94"/>
      <c r="ABV35" s="94"/>
      <c r="ABW35" s="94"/>
      <c r="ABX35" s="94"/>
      <c r="ABY35" s="94"/>
      <c r="ABZ35" s="94"/>
      <c r="ACA35" s="94"/>
      <c r="ACB35" s="94"/>
      <c r="ACC35" s="94"/>
      <c r="ACD35" s="94"/>
      <c r="ACE35" s="94"/>
      <c r="ACF35" s="94"/>
      <c r="ACG35" s="94"/>
      <c r="ACH35" s="94"/>
      <c r="ACI35" s="94"/>
      <c r="ACJ35" s="94"/>
      <c r="ACK35" s="94"/>
      <c r="ACL35" s="94"/>
      <c r="ACM35" s="94"/>
      <c r="ACN35" s="94"/>
      <c r="ACO35" s="94"/>
      <c r="ACP35" s="94"/>
      <c r="ACQ35" s="94"/>
      <c r="ACR35" s="94"/>
      <c r="ACS35" s="94"/>
      <c r="ACT35" s="94"/>
      <c r="ACU35" s="94"/>
      <c r="ACV35" s="94"/>
      <c r="ACW35" s="94"/>
      <c r="ACX35" s="94"/>
      <c r="ACY35" s="94"/>
      <c r="ACZ35" s="94"/>
      <c r="ADA35" s="94"/>
      <c r="ADB35" s="94"/>
      <c r="ADC35" s="94"/>
      <c r="ADD35" s="94"/>
      <c r="ADE35" s="94"/>
      <c r="ADF35" s="94"/>
      <c r="ADG35" s="94"/>
      <c r="ADH35" s="94"/>
      <c r="ADI35" s="94"/>
      <c r="ADJ35" s="94"/>
      <c r="ADK35" s="94"/>
      <c r="ADL35" s="94"/>
      <c r="ADM35" s="94"/>
      <c r="ADN35" s="94"/>
      <c r="ADO35" s="94"/>
      <c r="ADP35" s="94"/>
      <c r="ADQ35" s="94"/>
      <c r="ADR35" s="94"/>
      <c r="ADS35" s="94"/>
      <c r="ADT35" s="94"/>
      <c r="ADU35" s="94"/>
      <c r="ADV35" s="94"/>
      <c r="ADW35" s="94"/>
      <c r="ADX35" s="94"/>
      <c r="ADY35" s="94"/>
      <c r="ADZ35" s="94"/>
      <c r="AEA35" s="94"/>
      <c r="AEB35" s="94"/>
      <c r="AEC35" s="94"/>
      <c r="AED35" s="94"/>
      <c r="AEE35" s="94"/>
      <c r="AEF35" s="94"/>
      <c r="AEG35" s="94"/>
      <c r="AEH35" s="94"/>
      <c r="AEI35" s="94"/>
      <c r="AEJ35" s="94"/>
      <c r="AEK35" s="94"/>
      <c r="AEL35" s="94"/>
      <c r="AEM35" s="94"/>
      <c r="AEN35" s="94"/>
      <c r="AEO35" s="94"/>
      <c r="AEP35" s="94"/>
      <c r="AEQ35" s="94"/>
      <c r="AER35" s="94"/>
      <c r="AES35" s="94"/>
      <c r="AET35" s="94"/>
      <c r="AEU35" s="94"/>
      <c r="AEV35" s="94"/>
      <c r="AEW35" s="94"/>
      <c r="AEX35" s="94"/>
      <c r="AEY35" s="94"/>
      <c r="AEZ35" s="94"/>
      <c r="AFA35" s="94"/>
      <c r="AFB35" s="94"/>
      <c r="AFC35" s="94"/>
      <c r="AFD35" s="94"/>
      <c r="AFE35" s="94"/>
      <c r="AFF35" s="94"/>
      <c r="AFG35" s="94"/>
      <c r="AFH35" s="94"/>
      <c r="AFI35" s="94"/>
      <c r="AFJ35" s="94"/>
      <c r="AFK35" s="94"/>
      <c r="AFL35" s="94"/>
      <c r="AFM35" s="94"/>
      <c r="AFN35" s="94"/>
      <c r="AFO35" s="94"/>
      <c r="AFP35" s="94"/>
      <c r="AFQ35" s="94"/>
      <c r="AFR35" s="94"/>
      <c r="AFS35" s="94"/>
      <c r="AFT35" s="94"/>
      <c r="AFU35" s="94"/>
      <c r="AFV35" s="94"/>
      <c r="AFW35" s="94"/>
      <c r="AFX35" s="94"/>
      <c r="AFY35" s="94"/>
      <c r="AFZ35" s="94"/>
      <c r="AGA35" s="94"/>
      <c r="AGB35" s="94"/>
      <c r="AGC35" s="94"/>
      <c r="AGD35" s="94"/>
      <c r="AGE35" s="94"/>
      <c r="AGF35" s="94"/>
      <c r="AGG35" s="94"/>
      <c r="AGH35" s="94"/>
      <c r="AGI35" s="94"/>
      <c r="AGJ35" s="94"/>
      <c r="AGK35" s="94"/>
      <c r="AGL35" s="94"/>
      <c r="AGM35" s="94"/>
      <c r="AGN35" s="94"/>
      <c r="AGO35" s="94"/>
      <c r="AGP35" s="94"/>
      <c r="AGQ35" s="94"/>
      <c r="AGR35" s="94"/>
      <c r="AGS35" s="94"/>
      <c r="AGT35" s="94"/>
      <c r="AGU35" s="94"/>
      <c r="AGV35" s="94"/>
      <c r="AGW35" s="94"/>
      <c r="AGX35" s="94"/>
      <c r="AGY35" s="94"/>
      <c r="AGZ35" s="94"/>
      <c r="AHA35" s="94"/>
      <c r="AHB35" s="94"/>
      <c r="AHC35" s="94"/>
      <c r="AHD35" s="94"/>
      <c r="AHE35" s="94"/>
      <c r="AHF35" s="94"/>
      <c r="AHG35" s="94"/>
      <c r="AHH35" s="94"/>
      <c r="AHI35" s="94"/>
      <c r="AHJ35" s="94"/>
      <c r="AHK35" s="94"/>
      <c r="AHL35" s="94"/>
      <c r="AHM35" s="94"/>
      <c r="AHN35" s="94"/>
      <c r="AHO35" s="94"/>
      <c r="AHP35" s="94"/>
      <c r="AHQ35" s="94"/>
      <c r="AHR35" s="94"/>
      <c r="AHS35" s="94"/>
      <c r="AHT35" s="94"/>
      <c r="AHU35" s="94"/>
      <c r="AHV35" s="94"/>
      <c r="AHW35" s="94"/>
      <c r="AHX35" s="94"/>
      <c r="AHY35" s="94"/>
      <c r="AHZ35" s="94"/>
      <c r="AIA35" s="94"/>
      <c r="AIB35" s="94"/>
      <c r="AIC35" s="94"/>
      <c r="AID35" s="94"/>
      <c r="AIE35" s="94"/>
      <c r="AIF35" s="94"/>
      <c r="AIG35" s="94"/>
      <c r="AIH35" s="94"/>
      <c r="AII35" s="94"/>
      <c r="AIJ35" s="94"/>
      <c r="AIK35" s="94"/>
      <c r="AIL35" s="94"/>
      <c r="AIM35" s="94"/>
      <c r="AIN35" s="94"/>
      <c r="AIO35" s="94"/>
      <c r="AIP35" s="94"/>
      <c r="AIQ35" s="94"/>
      <c r="AIR35" s="94"/>
      <c r="AIS35" s="94"/>
      <c r="AIT35" s="94"/>
      <c r="AIU35" s="94"/>
      <c r="AIV35" s="94"/>
      <c r="AIW35" s="94"/>
      <c r="AIX35" s="94"/>
      <c r="AIY35" s="94"/>
      <c r="AIZ35" s="94"/>
      <c r="AJA35" s="94"/>
      <c r="AJB35" s="94"/>
      <c r="AJC35" s="94"/>
      <c r="AJD35" s="94"/>
      <c r="AJE35" s="94"/>
      <c r="AJF35" s="94"/>
      <c r="AJG35" s="94"/>
      <c r="AJH35" s="94"/>
      <c r="AJI35" s="94"/>
      <c r="AJJ35" s="94"/>
      <c r="AJK35" s="94"/>
      <c r="AJL35" s="94"/>
      <c r="AJM35" s="94"/>
      <c r="AJN35" s="94"/>
      <c r="AJO35" s="94"/>
      <c r="AJP35" s="94"/>
      <c r="AJQ35" s="94"/>
      <c r="AJR35" s="94"/>
      <c r="AJS35" s="94"/>
      <c r="AJT35" s="94"/>
      <c r="AJU35" s="94"/>
      <c r="AJV35" s="94"/>
      <c r="AJW35" s="94"/>
      <c r="AJX35" s="94"/>
      <c r="AJY35" s="94"/>
      <c r="AJZ35" s="94"/>
      <c r="AKA35" s="94"/>
      <c r="AKB35" s="94"/>
      <c r="AKC35" s="94"/>
      <c r="AKD35" s="94"/>
      <c r="AKE35" s="94"/>
      <c r="AKF35" s="94"/>
      <c r="AKG35" s="94"/>
      <c r="AKH35" s="94"/>
      <c r="AKI35" s="94"/>
      <c r="AKJ35" s="94"/>
      <c r="AKK35" s="94"/>
      <c r="AKL35" s="94"/>
      <c r="AKM35" s="94"/>
      <c r="AKN35" s="94"/>
      <c r="AKO35" s="94"/>
      <c r="AKP35" s="94"/>
      <c r="AKQ35" s="94"/>
      <c r="AKR35" s="94"/>
      <c r="AKS35" s="94"/>
      <c r="AKT35" s="94"/>
      <c r="AKU35" s="94"/>
      <c r="AKV35" s="94"/>
      <c r="AKW35" s="94"/>
      <c r="AKX35" s="94"/>
      <c r="AKY35" s="94"/>
      <c r="AKZ35" s="94"/>
      <c r="ALA35" s="94"/>
      <c r="ALB35" s="94"/>
      <c r="ALC35" s="94"/>
      <c r="ALD35" s="94"/>
      <c r="ALE35" s="94"/>
      <c r="ALF35" s="94"/>
      <c r="ALG35" s="94"/>
      <c r="ALH35" s="94"/>
      <c r="ALI35" s="94"/>
      <c r="ALJ35" s="94"/>
      <c r="ALK35" s="94"/>
      <c r="ALL35" s="94"/>
      <c r="ALM35" s="94"/>
      <c r="ALN35" s="94"/>
      <c r="ALO35" s="94"/>
      <c r="ALP35" s="94"/>
      <c r="ALQ35" s="94"/>
      <c r="ALR35" s="94"/>
      <c r="ALS35" s="94"/>
      <c r="ALT35" s="94"/>
      <c r="ALU35" s="94"/>
      <c r="ALV35" s="94"/>
      <c r="ALW35" s="94"/>
      <c r="ALX35" s="94"/>
      <c r="ALY35" s="94"/>
      <c r="ALZ35" s="94"/>
      <c r="AMA35" s="94"/>
      <c r="AMB35" s="94"/>
      <c r="AMC35" s="94"/>
      <c r="AMD35" s="94"/>
      <c r="AME35" s="94"/>
      <c r="AMF35" s="94"/>
      <c r="AMG35" s="94"/>
      <c r="AMH35" s="94"/>
      <c r="AMI35" s="94"/>
      <c r="AMJ35" s="94"/>
      <c r="AMK35" s="94"/>
      <c r="AML35" s="94"/>
      <c r="AMM35" s="94"/>
      <c r="AMN35" s="94"/>
      <c r="AMO35" s="94"/>
      <c r="AMP35" s="94"/>
      <c r="AMQ35" s="94"/>
      <c r="AMR35" s="94"/>
      <c r="AMS35" s="94"/>
      <c r="AMT35" s="94"/>
      <c r="AMU35" s="94"/>
      <c r="AMV35" s="94"/>
      <c r="AMW35" s="94"/>
      <c r="AMX35" s="94"/>
      <c r="AMY35" s="94"/>
      <c r="AMZ35" s="94"/>
      <c r="ANA35" s="94"/>
      <c r="ANB35" s="94"/>
      <c r="ANC35" s="94"/>
      <c r="AND35" s="94"/>
      <c r="ANE35" s="94"/>
      <c r="ANF35" s="94"/>
      <c r="ANG35" s="94"/>
      <c r="ANH35" s="94"/>
      <c r="ANI35" s="94"/>
    </row>
    <row r="36" spans="1:1049" ht="60">
      <c r="A36" s="89" t="s">
        <v>81</v>
      </c>
      <c r="B36" s="90" t="s">
        <v>82</v>
      </c>
      <c r="C36" s="291">
        <v>0</v>
      </c>
      <c r="D36" s="291"/>
      <c r="E36" s="291"/>
      <c r="F36" s="291"/>
      <c r="G36" s="91"/>
      <c r="H36" s="91"/>
      <c r="I36" s="91"/>
      <c r="J36" s="91"/>
      <c r="K36" s="91"/>
      <c r="L36" s="91">
        <v>0</v>
      </c>
      <c r="M36" s="91"/>
      <c r="N36" s="91"/>
      <c r="O36" s="91"/>
      <c r="P36" s="91"/>
      <c r="Q36" s="91"/>
      <c r="R36" s="229">
        <v>0</v>
      </c>
      <c r="S36" s="92" t="s">
        <v>25</v>
      </c>
      <c r="T36" s="292" t="s">
        <v>352</v>
      </c>
      <c r="U36" s="293"/>
      <c r="V36" s="293"/>
      <c r="W36" s="293"/>
      <c r="X36" s="294"/>
      <c r="Y36" s="179" t="s">
        <v>25</v>
      </c>
      <c r="Z36" s="92" t="s">
        <v>25</v>
      </c>
      <c r="AA36" s="292">
        <v>0</v>
      </c>
      <c r="AB36" s="293"/>
      <c r="AC36" s="293"/>
      <c r="AD36" s="293"/>
      <c r="AE36" s="294"/>
      <c r="AF36" s="179">
        <v>0</v>
      </c>
      <c r="AG36" s="91">
        <v>2</v>
      </c>
      <c r="AH36" s="91" t="s">
        <v>72</v>
      </c>
      <c r="AI36" s="91" t="s">
        <v>80</v>
      </c>
      <c r="AJ36" s="91" t="s">
        <v>29</v>
      </c>
      <c r="AK36" s="91" t="s">
        <v>30</v>
      </c>
      <c r="AL36" s="92" t="s">
        <v>368</v>
      </c>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c r="IW36" s="94"/>
      <c r="IX36" s="94"/>
      <c r="IY36" s="94"/>
      <c r="IZ36" s="94"/>
      <c r="JA36" s="94"/>
      <c r="JB36" s="94"/>
      <c r="JC36" s="94"/>
      <c r="JD36" s="94"/>
      <c r="JE36" s="94"/>
      <c r="JF36" s="94"/>
      <c r="JG36" s="94"/>
      <c r="JH36" s="94"/>
      <c r="JI36" s="94"/>
      <c r="JJ36" s="94"/>
      <c r="JK36" s="94"/>
      <c r="JL36" s="94"/>
      <c r="JM36" s="94"/>
      <c r="JN36" s="94"/>
      <c r="JO36" s="94"/>
      <c r="JP36" s="94"/>
      <c r="JQ36" s="94"/>
      <c r="JR36" s="94"/>
      <c r="JS36" s="94"/>
      <c r="JT36" s="94"/>
      <c r="JU36" s="94"/>
      <c r="JV36" s="94"/>
      <c r="JW36" s="94"/>
      <c r="JX36" s="94"/>
      <c r="JY36" s="94"/>
      <c r="JZ36" s="94"/>
      <c r="KA36" s="94"/>
      <c r="KB36" s="94"/>
      <c r="KC36" s="94"/>
      <c r="KD36" s="94"/>
      <c r="KE36" s="94"/>
      <c r="KF36" s="94"/>
      <c r="KG36" s="94"/>
      <c r="KH36" s="94"/>
      <c r="KI36" s="94"/>
      <c r="KJ36" s="94"/>
      <c r="KK36" s="94"/>
      <c r="KL36" s="94"/>
      <c r="KM36" s="94"/>
      <c r="KN36" s="94"/>
      <c r="KO36" s="94"/>
      <c r="KP36" s="94"/>
      <c r="KQ36" s="94"/>
      <c r="KR36" s="94"/>
      <c r="KS36" s="94"/>
      <c r="KT36" s="94"/>
      <c r="KU36" s="94"/>
      <c r="KV36" s="94"/>
      <c r="KW36" s="94"/>
      <c r="KX36" s="94"/>
      <c r="KY36" s="94"/>
      <c r="KZ36" s="94"/>
      <c r="LA36" s="94"/>
      <c r="LB36" s="94"/>
      <c r="LC36" s="94"/>
      <c r="LD36" s="94"/>
      <c r="LE36" s="94"/>
      <c r="LF36" s="94"/>
      <c r="LG36" s="94"/>
      <c r="LH36" s="94"/>
      <c r="LI36" s="94"/>
      <c r="LJ36" s="94"/>
      <c r="LK36" s="94"/>
      <c r="LL36" s="94"/>
      <c r="LM36" s="94"/>
      <c r="LN36" s="94"/>
      <c r="LO36" s="94"/>
      <c r="LP36" s="94"/>
      <c r="LQ36" s="94"/>
      <c r="LR36" s="94"/>
      <c r="LS36" s="94"/>
      <c r="LT36" s="94"/>
      <c r="LU36" s="94"/>
      <c r="LV36" s="94"/>
      <c r="LW36" s="94"/>
      <c r="LX36" s="94"/>
      <c r="LY36" s="94"/>
      <c r="LZ36" s="94"/>
      <c r="MA36" s="94"/>
      <c r="MB36" s="94"/>
      <c r="MC36" s="94"/>
      <c r="MD36" s="94"/>
      <c r="ME36" s="94"/>
      <c r="MF36" s="94"/>
      <c r="MG36" s="94"/>
      <c r="MH36" s="94"/>
      <c r="MI36" s="94"/>
      <c r="MJ36" s="94"/>
      <c r="MK36" s="94"/>
      <c r="ML36" s="94"/>
      <c r="MM36" s="94"/>
      <c r="MN36" s="94"/>
      <c r="MO36" s="94"/>
      <c r="MP36" s="94"/>
      <c r="MQ36" s="94"/>
      <c r="MR36" s="94"/>
      <c r="MS36" s="94"/>
      <c r="MT36" s="94"/>
      <c r="MU36" s="94"/>
      <c r="MV36" s="94"/>
      <c r="MW36" s="94"/>
      <c r="MX36" s="94"/>
      <c r="MY36" s="94"/>
      <c r="MZ36" s="94"/>
      <c r="NA36" s="94"/>
      <c r="NB36" s="94"/>
      <c r="NC36" s="94"/>
      <c r="ND36" s="94"/>
      <c r="NE36" s="94"/>
      <c r="NF36" s="94"/>
      <c r="NG36" s="94"/>
      <c r="NH36" s="94"/>
      <c r="NI36" s="94"/>
      <c r="NJ36" s="94"/>
      <c r="NK36" s="94"/>
      <c r="NL36" s="94"/>
      <c r="NM36" s="94"/>
      <c r="NN36" s="94"/>
      <c r="NO36" s="94"/>
      <c r="NP36" s="94"/>
      <c r="NQ36" s="94"/>
      <c r="NR36" s="94"/>
      <c r="NS36" s="94"/>
      <c r="NT36" s="94"/>
      <c r="NU36" s="94"/>
      <c r="NV36" s="94"/>
      <c r="NW36" s="94"/>
      <c r="NX36" s="94"/>
      <c r="NY36" s="94"/>
      <c r="NZ36" s="94"/>
      <c r="OA36" s="94"/>
      <c r="OB36" s="94"/>
      <c r="OC36" s="94"/>
      <c r="OD36" s="94"/>
      <c r="OE36" s="94"/>
      <c r="OF36" s="94"/>
      <c r="OG36" s="94"/>
      <c r="OH36" s="94"/>
      <c r="OI36" s="94"/>
      <c r="OJ36" s="94"/>
      <c r="OK36" s="94"/>
      <c r="OL36" s="94"/>
      <c r="OM36" s="94"/>
      <c r="ON36" s="94"/>
      <c r="OO36" s="94"/>
      <c r="OP36" s="94"/>
      <c r="OQ36" s="94"/>
      <c r="OR36" s="94"/>
      <c r="OS36" s="94"/>
      <c r="OT36" s="94"/>
      <c r="OU36" s="94"/>
      <c r="OV36" s="94"/>
      <c r="OW36" s="94"/>
      <c r="OX36" s="94"/>
      <c r="OY36" s="94"/>
      <c r="OZ36" s="94"/>
      <c r="PA36" s="94"/>
      <c r="PB36" s="94"/>
      <c r="PC36" s="94"/>
      <c r="PD36" s="94"/>
      <c r="PE36" s="94"/>
      <c r="PF36" s="94"/>
      <c r="PG36" s="94"/>
      <c r="PH36" s="94"/>
      <c r="PI36" s="94"/>
      <c r="PJ36" s="94"/>
      <c r="PK36" s="94"/>
      <c r="PL36" s="94"/>
      <c r="PM36" s="94"/>
      <c r="PN36" s="94"/>
      <c r="PO36" s="94"/>
      <c r="PP36" s="94"/>
      <c r="PQ36" s="94"/>
      <c r="PR36" s="94"/>
      <c r="PS36" s="94"/>
      <c r="PT36" s="94"/>
      <c r="PU36" s="94"/>
      <c r="PV36" s="94"/>
      <c r="PW36" s="94"/>
      <c r="PX36" s="94"/>
      <c r="PY36" s="94"/>
      <c r="PZ36" s="94"/>
      <c r="QA36" s="94"/>
      <c r="QB36" s="94"/>
      <c r="QC36" s="94"/>
      <c r="QD36" s="94"/>
      <c r="QE36" s="94"/>
      <c r="QF36" s="94"/>
      <c r="QG36" s="94"/>
      <c r="QH36" s="94"/>
      <c r="QI36" s="94"/>
      <c r="QJ36" s="94"/>
      <c r="QK36" s="94"/>
      <c r="QL36" s="94"/>
      <c r="QM36" s="94"/>
      <c r="QN36" s="94"/>
      <c r="QO36" s="94"/>
      <c r="QP36" s="94"/>
      <c r="QQ36" s="94"/>
      <c r="QR36" s="94"/>
      <c r="QS36" s="94"/>
      <c r="QT36" s="94"/>
      <c r="QU36" s="94"/>
      <c r="QV36" s="94"/>
      <c r="QW36" s="94"/>
      <c r="QX36" s="94"/>
      <c r="QY36" s="94"/>
      <c r="QZ36" s="94"/>
      <c r="RA36" s="94"/>
      <c r="RB36" s="94"/>
      <c r="RC36" s="94"/>
      <c r="RD36" s="94"/>
      <c r="RE36" s="94"/>
      <c r="RF36" s="94"/>
      <c r="RG36" s="94"/>
      <c r="RH36" s="94"/>
      <c r="RI36" s="94"/>
      <c r="RJ36" s="94"/>
      <c r="RK36" s="94"/>
      <c r="RL36" s="94"/>
      <c r="RM36" s="94"/>
      <c r="RN36" s="94"/>
      <c r="RO36" s="94"/>
      <c r="RP36" s="94"/>
      <c r="RQ36" s="94"/>
      <c r="RR36" s="94"/>
      <c r="RS36" s="94"/>
      <c r="RT36" s="94"/>
      <c r="RU36" s="94"/>
      <c r="RV36" s="94"/>
      <c r="RW36" s="94"/>
      <c r="RX36" s="94"/>
      <c r="RY36" s="94"/>
      <c r="RZ36" s="94"/>
      <c r="SA36" s="94"/>
      <c r="SB36" s="94"/>
      <c r="SC36" s="94"/>
      <c r="SD36" s="94"/>
      <c r="SE36" s="94"/>
      <c r="SF36" s="94"/>
      <c r="SG36" s="94"/>
      <c r="SH36" s="94"/>
      <c r="SI36" s="94"/>
      <c r="SJ36" s="94"/>
      <c r="SK36" s="94"/>
      <c r="SL36" s="94"/>
      <c r="SM36" s="94"/>
      <c r="SN36" s="94"/>
      <c r="SO36" s="94"/>
      <c r="SP36" s="94"/>
      <c r="SQ36" s="94"/>
      <c r="SR36" s="94"/>
      <c r="SS36" s="94"/>
      <c r="ST36" s="94"/>
      <c r="SU36" s="94"/>
      <c r="SV36" s="94"/>
      <c r="SW36" s="94"/>
      <c r="SX36" s="94"/>
      <c r="SY36" s="94"/>
      <c r="SZ36" s="94"/>
      <c r="TA36" s="94"/>
      <c r="TB36" s="94"/>
      <c r="TC36" s="94"/>
      <c r="TD36" s="94"/>
      <c r="TE36" s="94"/>
      <c r="TF36" s="94"/>
      <c r="TG36" s="94"/>
      <c r="TH36" s="94"/>
      <c r="TI36" s="94"/>
      <c r="TJ36" s="94"/>
      <c r="TK36" s="94"/>
      <c r="TL36" s="94"/>
      <c r="TM36" s="94"/>
      <c r="TN36" s="94"/>
      <c r="TO36" s="94"/>
      <c r="TP36" s="94"/>
      <c r="TQ36" s="94"/>
      <c r="TR36" s="94"/>
      <c r="TS36" s="94"/>
      <c r="TT36" s="94"/>
      <c r="TU36" s="94"/>
      <c r="TV36" s="94"/>
      <c r="TW36" s="94"/>
      <c r="TX36" s="94"/>
      <c r="TY36" s="94"/>
      <c r="TZ36" s="94"/>
      <c r="UA36" s="94"/>
      <c r="UB36" s="94"/>
      <c r="UC36" s="94"/>
      <c r="UD36" s="94"/>
      <c r="UE36" s="94"/>
      <c r="UF36" s="94"/>
      <c r="UG36" s="94"/>
      <c r="UH36" s="94"/>
      <c r="UI36" s="94"/>
      <c r="UJ36" s="94"/>
      <c r="UK36" s="94"/>
      <c r="UL36" s="94"/>
      <c r="UM36" s="94"/>
      <c r="UN36" s="94"/>
      <c r="UO36" s="94"/>
      <c r="UP36" s="94"/>
      <c r="UQ36" s="94"/>
      <c r="UR36" s="94"/>
      <c r="US36" s="94"/>
      <c r="UT36" s="94"/>
      <c r="UU36" s="94"/>
      <c r="UV36" s="94"/>
      <c r="UW36" s="94"/>
      <c r="UX36" s="94"/>
      <c r="UY36" s="94"/>
      <c r="UZ36" s="94"/>
      <c r="VA36" s="94"/>
      <c r="VB36" s="94"/>
      <c r="VC36" s="94"/>
      <c r="VD36" s="94"/>
      <c r="VE36" s="94"/>
      <c r="VF36" s="94"/>
      <c r="VG36" s="94"/>
      <c r="VH36" s="94"/>
      <c r="VI36" s="94"/>
      <c r="VJ36" s="94"/>
      <c r="VK36" s="94"/>
      <c r="VL36" s="94"/>
      <c r="VM36" s="94"/>
      <c r="VN36" s="94"/>
      <c r="VO36" s="94"/>
      <c r="VP36" s="94"/>
      <c r="VQ36" s="94"/>
      <c r="VR36" s="94"/>
      <c r="VS36" s="94"/>
      <c r="VT36" s="94"/>
      <c r="VU36" s="94"/>
      <c r="VV36" s="94"/>
      <c r="VW36" s="94"/>
      <c r="VX36" s="94"/>
      <c r="VY36" s="94"/>
      <c r="VZ36" s="94"/>
      <c r="WA36" s="94"/>
      <c r="WB36" s="94"/>
      <c r="WC36" s="94"/>
      <c r="WD36" s="94"/>
      <c r="WE36" s="94"/>
      <c r="WF36" s="94"/>
      <c r="WG36" s="94"/>
      <c r="WH36" s="94"/>
      <c r="WI36" s="94"/>
      <c r="WJ36" s="94"/>
      <c r="WK36" s="94"/>
      <c r="WL36" s="94"/>
      <c r="WM36" s="94"/>
      <c r="WN36" s="94"/>
      <c r="WO36" s="94"/>
      <c r="WP36" s="94"/>
      <c r="WQ36" s="94"/>
      <c r="WR36" s="94"/>
      <c r="WS36" s="94"/>
      <c r="WT36" s="94"/>
      <c r="WU36" s="94"/>
      <c r="WV36" s="94"/>
      <c r="WW36" s="94"/>
      <c r="WX36" s="94"/>
      <c r="WY36" s="94"/>
      <c r="WZ36" s="94"/>
      <c r="XA36" s="94"/>
      <c r="XB36" s="94"/>
      <c r="XC36" s="94"/>
      <c r="XD36" s="94"/>
      <c r="XE36" s="94"/>
      <c r="XF36" s="94"/>
      <c r="XG36" s="94"/>
      <c r="XH36" s="94"/>
      <c r="XI36" s="94"/>
      <c r="XJ36" s="94"/>
      <c r="XK36" s="94"/>
      <c r="XL36" s="94"/>
      <c r="XM36" s="94"/>
      <c r="XN36" s="94"/>
      <c r="XO36" s="94"/>
      <c r="XP36" s="94"/>
      <c r="XQ36" s="94"/>
      <c r="XR36" s="94"/>
      <c r="XS36" s="94"/>
      <c r="XT36" s="94"/>
      <c r="XU36" s="94"/>
      <c r="XV36" s="94"/>
      <c r="XW36" s="94"/>
      <c r="XX36" s="94"/>
      <c r="XY36" s="94"/>
      <c r="XZ36" s="94"/>
      <c r="YA36" s="94"/>
      <c r="YB36" s="94"/>
      <c r="YC36" s="94"/>
      <c r="YD36" s="94"/>
      <c r="YE36" s="94"/>
      <c r="YF36" s="94"/>
      <c r="YG36" s="94"/>
      <c r="YH36" s="94"/>
      <c r="YI36" s="94"/>
      <c r="YJ36" s="94"/>
      <c r="YK36" s="94"/>
      <c r="YL36" s="94"/>
      <c r="YM36" s="94"/>
      <c r="YN36" s="94"/>
      <c r="YO36" s="94"/>
      <c r="YP36" s="94"/>
      <c r="YQ36" s="94"/>
      <c r="YR36" s="94"/>
      <c r="YS36" s="94"/>
      <c r="YT36" s="94"/>
      <c r="YU36" s="94"/>
      <c r="YV36" s="94"/>
      <c r="YW36" s="94"/>
      <c r="YX36" s="94"/>
      <c r="YY36" s="94"/>
      <c r="YZ36" s="94"/>
      <c r="ZA36" s="94"/>
      <c r="ZB36" s="94"/>
      <c r="ZC36" s="94"/>
      <c r="ZD36" s="94"/>
      <c r="ZE36" s="94"/>
      <c r="ZF36" s="94"/>
      <c r="ZG36" s="94"/>
      <c r="ZH36" s="94"/>
      <c r="ZI36" s="94"/>
      <c r="ZJ36" s="94"/>
      <c r="ZK36" s="94"/>
      <c r="ZL36" s="94"/>
      <c r="ZM36" s="94"/>
      <c r="ZN36" s="94"/>
      <c r="ZO36" s="94"/>
      <c r="ZP36" s="94"/>
      <c r="ZQ36" s="94"/>
      <c r="ZR36" s="94"/>
      <c r="ZS36" s="94"/>
      <c r="ZT36" s="94"/>
      <c r="ZU36" s="94"/>
      <c r="ZV36" s="94"/>
      <c r="ZW36" s="94"/>
      <c r="ZX36" s="94"/>
      <c r="ZY36" s="94"/>
      <c r="ZZ36" s="94"/>
      <c r="AAA36" s="94"/>
      <c r="AAB36" s="94"/>
      <c r="AAC36" s="94"/>
      <c r="AAD36" s="94"/>
      <c r="AAE36" s="94"/>
      <c r="AAF36" s="94"/>
      <c r="AAG36" s="94"/>
      <c r="AAH36" s="94"/>
      <c r="AAI36" s="94"/>
      <c r="AAJ36" s="94"/>
      <c r="AAK36" s="94"/>
      <c r="AAL36" s="94"/>
      <c r="AAM36" s="94"/>
      <c r="AAN36" s="94"/>
      <c r="AAO36" s="94"/>
      <c r="AAP36" s="94"/>
      <c r="AAQ36" s="94"/>
      <c r="AAR36" s="94"/>
      <c r="AAS36" s="94"/>
      <c r="AAT36" s="94"/>
      <c r="AAU36" s="94"/>
      <c r="AAV36" s="94"/>
      <c r="AAW36" s="94"/>
      <c r="AAX36" s="94"/>
      <c r="AAY36" s="94"/>
      <c r="AAZ36" s="94"/>
      <c r="ABA36" s="94"/>
      <c r="ABB36" s="94"/>
      <c r="ABC36" s="94"/>
      <c r="ABD36" s="94"/>
      <c r="ABE36" s="94"/>
      <c r="ABF36" s="94"/>
      <c r="ABG36" s="94"/>
      <c r="ABH36" s="94"/>
      <c r="ABI36" s="94"/>
      <c r="ABJ36" s="94"/>
      <c r="ABK36" s="94"/>
      <c r="ABL36" s="94"/>
      <c r="ABM36" s="94"/>
      <c r="ABN36" s="94"/>
      <c r="ABO36" s="94"/>
      <c r="ABP36" s="94"/>
      <c r="ABQ36" s="94"/>
      <c r="ABR36" s="94"/>
      <c r="ABS36" s="94"/>
      <c r="ABT36" s="94"/>
      <c r="ABU36" s="94"/>
      <c r="ABV36" s="94"/>
      <c r="ABW36" s="94"/>
      <c r="ABX36" s="94"/>
      <c r="ABY36" s="94"/>
      <c r="ABZ36" s="94"/>
      <c r="ACA36" s="94"/>
      <c r="ACB36" s="94"/>
      <c r="ACC36" s="94"/>
      <c r="ACD36" s="94"/>
      <c r="ACE36" s="94"/>
      <c r="ACF36" s="94"/>
      <c r="ACG36" s="94"/>
      <c r="ACH36" s="94"/>
      <c r="ACI36" s="94"/>
      <c r="ACJ36" s="94"/>
      <c r="ACK36" s="94"/>
      <c r="ACL36" s="94"/>
      <c r="ACM36" s="94"/>
      <c r="ACN36" s="94"/>
      <c r="ACO36" s="94"/>
      <c r="ACP36" s="94"/>
      <c r="ACQ36" s="94"/>
      <c r="ACR36" s="94"/>
      <c r="ACS36" s="94"/>
      <c r="ACT36" s="94"/>
      <c r="ACU36" s="94"/>
      <c r="ACV36" s="94"/>
      <c r="ACW36" s="94"/>
      <c r="ACX36" s="94"/>
      <c r="ACY36" s="94"/>
      <c r="ACZ36" s="94"/>
      <c r="ADA36" s="94"/>
      <c r="ADB36" s="94"/>
      <c r="ADC36" s="94"/>
      <c r="ADD36" s="94"/>
      <c r="ADE36" s="94"/>
      <c r="ADF36" s="94"/>
      <c r="ADG36" s="94"/>
      <c r="ADH36" s="94"/>
      <c r="ADI36" s="94"/>
      <c r="ADJ36" s="94"/>
      <c r="ADK36" s="94"/>
      <c r="ADL36" s="94"/>
      <c r="ADM36" s="94"/>
      <c r="ADN36" s="94"/>
      <c r="ADO36" s="94"/>
      <c r="ADP36" s="94"/>
      <c r="ADQ36" s="94"/>
      <c r="ADR36" s="94"/>
      <c r="ADS36" s="94"/>
      <c r="ADT36" s="94"/>
      <c r="ADU36" s="94"/>
      <c r="ADV36" s="94"/>
      <c r="ADW36" s="94"/>
      <c r="ADX36" s="94"/>
      <c r="ADY36" s="94"/>
      <c r="ADZ36" s="94"/>
      <c r="AEA36" s="94"/>
      <c r="AEB36" s="94"/>
      <c r="AEC36" s="94"/>
      <c r="AED36" s="94"/>
      <c r="AEE36" s="94"/>
      <c r="AEF36" s="94"/>
      <c r="AEG36" s="94"/>
      <c r="AEH36" s="94"/>
      <c r="AEI36" s="94"/>
      <c r="AEJ36" s="94"/>
      <c r="AEK36" s="94"/>
      <c r="AEL36" s="94"/>
      <c r="AEM36" s="94"/>
      <c r="AEN36" s="94"/>
      <c r="AEO36" s="94"/>
      <c r="AEP36" s="94"/>
      <c r="AEQ36" s="94"/>
      <c r="AER36" s="94"/>
      <c r="AES36" s="94"/>
      <c r="AET36" s="94"/>
      <c r="AEU36" s="94"/>
      <c r="AEV36" s="94"/>
      <c r="AEW36" s="94"/>
      <c r="AEX36" s="94"/>
      <c r="AEY36" s="94"/>
      <c r="AEZ36" s="94"/>
      <c r="AFA36" s="94"/>
      <c r="AFB36" s="94"/>
      <c r="AFC36" s="94"/>
      <c r="AFD36" s="94"/>
      <c r="AFE36" s="94"/>
      <c r="AFF36" s="94"/>
      <c r="AFG36" s="94"/>
      <c r="AFH36" s="94"/>
      <c r="AFI36" s="94"/>
      <c r="AFJ36" s="94"/>
      <c r="AFK36" s="94"/>
      <c r="AFL36" s="94"/>
      <c r="AFM36" s="94"/>
      <c r="AFN36" s="94"/>
      <c r="AFO36" s="94"/>
      <c r="AFP36" s="94"/>
      <c r="AFQ36" s="94"/>
      <c r="AFR36" s="94"/>
      <c r="AFS36" s="94"/>
      <c r="AFT36" s="94"/>
      <c r="AFU36" s="94"/>
      <c r="AFV36" s="94"/>
      <c r="AFW36" s="94"/>
      <c r="AFX36" s="94"/>
      <c r="AFY36" s="94"/>
      <c r="AFZ36" s="94"/>
      <c r="AGA36" s="94"/>
      <c r="AGB36" s="94"/>
      <c r="AGC36" s="94"/>
      <c r="AGD36" s="94"/>
      <c r="AGE36" s="94"/>
      <c r="AGF36" s="94"/>
      <c r="AGG36" s="94"/>
      <c r="AGH36" s="94"/>
      <c r="AGI36" s="94"/>
      <c r="AGJ36" s="94"/>
      <c r="AGK36" s="94"/>
      <c r="AGL36" s="94"/>
      <c r="AGM36" s="94"/>
      <c r="AGN36" s="94"/>
      <c r="AGO36" s="94"/>
      <c r="AGP36" s="94"/>
      <c r="AGQ36" s="94"/>
      <c r="AGR36" s="94"/>
      <c r="AGS36" s="94"/>
      <c r="AGT36" s="94"/>
      <c r="AGU36" s="94"/>
      <c r="AGV36" s="94"/>
      <c r="AGW36" s="94"/>
      <c r="AGX36" s="94"/>
      <c r="AGY36" s="94"/>
      <c r="AGZ36" s="94"/>
      <c r="AHA36" s="94"/>
      <c r="AHB36" s="94"/>
      <c r="AHC36" s="94"/>
      <c r="AHD36" s="94"/>
      <c r="AHE36" s="94"/>
      <c r="AHF36" s="94"/>
      <c r="AHG36" s="94"/>
      <c r="AHH36" s="94"/>
      <c r="AHI36" s="94"/>
      <c r="AHJ36" s="94"/>
      <c r="AHK36" s="94"/>
      <c r="AHL36" s="94"/>
      <c r="AHM36" s="94"/>
      <c r="AHN36" s="94"/>
      <c r="AHO36" s="94"/>
      <c r="AHP36" s="94"/>
      <c r="AHQ36" s="94"/>
      <c r="AHR36" s="94"/>
      <c r="AHS36" s="94"/>
      <c r="AHT36" s="94"/>
      <c r="AHU36" s="94"/>
      <c r="AHV36" s="94"/>
      <c r="AHW36" s="94"/>
      <c r="AHX36" s="94"/>
      <c r="AHY36" s="94"/>
      <c r="AHZ36" s="94"/>
      <c r="AIA36" s="94"/>
      <c r="AIB36" s="94"/>
      <c r="AIC36" s="94"/>
      <c r="AID36" s="94"/>
      <c r="AIE36" s="94"/>
      <c r="AIF36" s="94"/>
      <c r="AIG36" s="94"/>
      <c r="AIH36" s="94"/>
      <c r="AII36" s="94"/>
      <c r="AIJ36" s="94"/>
      <c r="AIK36" s="94"/>
      <c r="AIL36" s="94"/>
      <c r="AIM36" s="94"/>
      <c r="AIN36" s="94"/>
      <c r="AIO36" s="94"/>
      <c r="AIP36" s="94"/>
      <c r="AIQ36" s="94"/>
      <c r="AIR36" s="94"/>
      <c r="AIS36" s="94"/>
      <c r="AIT36" s="94"/>
      <c r="AIU36" s="94"/>
      <c r="AIV36" s="94"/>
      <c r="AIW36" s="94"/>
      <c r="AIX36" s="94"/>
      <c r="AIY36" s="94"/>
      <c r="AIZ36" s="94"/>
      <c r="AJA36" s="94"/>
      <c r="AJB36" s="94"/>
      <c r="AJC36" s="94"/>
      <c r="AJD36" s="94"/>
      <c r="AJE36" s="94"/>
      <c r="AJF36" s="94"/>
      <c r="AJG36" s="94"/>
      <c r="AJH36" s="94"/>
      <c r="AJI36" s="94"/>
      <c r="AJJ36" s="94"/>
      <c r="AJK36" s="94"/>
      <c r="AJL36" s="94"/>
      <c r="AJM36" s="94"/>
      <c r="AJN36" s="94"/>
      <c r="AJO36" s="94"/>
      <c r="AJP36" s="94"/>
      <c r="AJQ36" s="94"/>
      <c r="AJR36" s="94"/>
      <c r="AJS36" s="94"/>
      <c r="AJT36" s="94"/>
      <c r="AJU36" s="94"/>
      <c r="AJV36" s="94"/>
      <c r="AJW36" s="94"/>
      <c r="AJX36" s="94"/>
      <c r="AJY36" s="94"/>
      <c r="AJZ36" s="94"/>
      <c r="AKA36" s="94"/>
      <c r="AKB36" s="94"/>
      <c r="AKC36" s="94"/>
      <c r="AKD36" s="94"/>
      <c r="AKE36" s="94"/>
      <c r="AKF36" s="94"/>
      <c r="AKG36" s="94"/>
      <c r="AKH36" s="94"/>
      <c r="AKI36" s="94"/>
      <c r="AKJ36" s="94"/>
      <c r="AKK36" s="94"/>
      <c r="AKL36" s="94"/>
      <c r="AKM36" s="94"/>
      <c r="AKN36" s="94"/>
      <c r="AKO36" s="94"/>
      <c r="AKP36" s="94"/>
      <c r="AKQ36" s="94"/>
      <c r="AKR36" s="94"/>
      <c r="AKS36" s="94"/>
      <c r="AKT36" s="94"/>
      <c r="AKU36" s="94"/>
      <c r="AKV36" s="94"/>
      <c r="AKW36" s="94"/>
      <c r="AKX36" s="94"/>
      <c r="AKY36" s="94"/>
      <c r="AKZ36" s="94"/>
      <c r="ALA36" s="94"/>
      <c r="ALB36" s="94"/>
      <c r="ALC36" s="94"/>
      <c r="ALD36" s="94"/>
      <c r="ALE36" s="94"/>
      <c r="ALF36" s="94"/>
      <c r="ALG36" s="94"/>
      <c r="ALH36" s="94"/>
      <c r="ALI36" s="94"/>
      <c r="ALJ36" s="94"/>
      <c r="ALK36" s="94"/>
      <c r="ALL36" s="94"/>
      <c r="ALM36" s="94"/>
      <c r="ALN36" s="94"/>
      <c r="ALO36" s="94"/>
      <c r="ALP36" s="94"/>
      <c r="ALQ36" s="94"/>
      <c r="ALR36" s="94"/>
      <c r="ALS36" s="94"/>
      <c r="ALT36" s="94"/>
      <c r="ALU36" s="94"/>
      <c r="ALV36" s="94"/>
      <c r="ALW36" s="94"/>
      <c r="ALX36" s="94"/>
      <c r="ALY36" s="94"/>
      <c r="ALZ36" s="94"/>
      <c r="AMA36" s="94"/>
      <c r="AMB36" s="94"/>
      <c r="AMC36" s="94"/>
      <c r="AMD36" s="94"/>
      <c r="AME36" s="94"/>
      <c r="AMF36" s="94"/>
      <c r="AMG36" s="94"/>
      <c r="AMH36" s="94"/>
      <c r="AMI36" s="94"/>
      <c r="AMJ36" s="94"/>
      <c r="AMK36" s="94"/>
      <c r="AML36" s="94"/>
      <c r="AMM36" s="94"/>
      <c r="AMN36" s="94"/>
      <c r="AMO36" s="94"/>
      <c r="AMP36" s="94"/>
      <c r="AMQ36" s="94"/>
      <c r="AMR36" s="94"/>
      <c r="AMS36" s="94"/>
      <c r="AMT36" s="94"/>
      <c r="AMU36" s="94"/>
      <c r="AMV36" s="94"/>
      <c r="AMW36" s="94"/>
      <c r="AMX36" s="94"/>
      <c r="AMY36" s="94"/>
      <c r="AMZ36" s="94"/>
      <c r="ANA36" s="94"/>
      <c r="ANB36" s="94"/>
      <c r="ANC36" s="94"/>
      <c r="AND36" s="94"/>
      <c r="ANE36" s="94"/>
      <c r="ANF36" s="94"/>
      <c r="ANG36" s="94"/>
      <c r="ANH36" s="94"/>
      <c r="ANI36" s="94"/>
    </row>
    <row r="37" spans="1:1049" ht="15">
      <c r="A37" s="174" t="s">
        <v>83</v>
      </c>
      <c r="B37" s="180"/>
      <c r="C37" s="176"/>
      <c r="D37" s="176"/>
      <c r="E37" s="176"/>
      <c r="F37" s="176"/>
      <c r="G37" s="176"/>
      <c r="H37" s="176"/>
      <c r="I37" s="176"/>
      <c r="J37" s="176"/>
      <c r="K37" s="176"/>
      <c r="L37" s="176"/>
      <c r="M37" s="176"/>
      <c r="N37" s="176"/>
      <c r="O37" s="176"/>
      <c r="P37" s="176"/>
      <c r="Q37" s="176"/>
      <c r="R37" s="227"/>
      <c r="S37" s="178"/>
      <c r="T37" s="227"/>
      <c r="U37" s="227"/>
      <c r="V37" s="227"/>
      <c r="W37" s="227"/>
      <c r="X37" s="227"/>
      <c r="Y37" s="227"/>
      <c r="Z37" s="227"/>
      <c r="AA37" s="176"/>
      <c r="AB37" s="176"/>
      <c r="AC37" s="176"/>
      <c r="AD37" s="176"/>
      <c r="AE37" s="176"/>
      <c r="AF37" s="177"/>
      <c r="AG37" s="176"/>
      <c r="AH37" s="176"/>
      <c r="AI37" s="176"/>
      <c r="AJ37" s="176"/>
      <c r="AK37" s="176"/>
      <c r="AL37" s="178"/>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c r="IW37" s="94"/>
      <c r="IX37" s="94"/>
      <c r="IY37" s="94"/>
      <c r="IZ37" s="94"/>
      <c r="JA37" s="94"/>
      <c r="JB37" s="94"/>
      <c r="JC37" s="94"/>
      <c r="JD37" s="94"/>
      <c r="JE37" s="94"/>
      <c r="JF37" s="94"/>
      <c r="JG37" s="94"/>
      <c r="JH37" s="94"/>
      <c r="JI37" s="94"/>
      <c r="JJ37" s="94"/>
      <c r="JK37" s="94"/>
      <c r="JL37" s="94"/>
      <c r="JM37" s="94"/>
      <c r="JN37" s="94"/>
      <c r="JO37" s="94"/>
      <c r="JP37" s="94"/>
      <c r="JQ37" s="94"/>
      <c r="JR37" s="94"/>
      <c r="JS37" s="94"/>
      <c r="JT37" s="94"/>
      <c r="JU37" s="94"/>
      <c r="JV37" s="94"/>
      <c r="JW37" s="94"/>
      <c r="JX37" s="94"/>
      <c r="JY37" s="94"/>
      <c r="JZ37" s="94"/>
      <c r="KA37" s="94"/>
      <c r="KB37" s="94"/>
      <c r="KC37" s="94"/>
      <c r="KD37" s="94"/>
      <c r="KE37" s="94"/>
      <c r="KF37" s="94"/>
      <c r="KG37" s="94"/>
      <c r="KH37" s="94"/>
      <c r="KI37" s="94"/>
      <c r="KJ37" s="94"/>
      <c r="KK37" s="94"/>
      <c r="KL37" s="94"/>
      <c r="KM37" s="94"/>
      <c r="KN37" s="94"/>
      <c r="KO37" s="94"/>
      <c r="KP37" s="94"/>
      <c r="KQ37" s="94"/>
      <c r="KR37" s="94"/>
      <c r="KS37" s="94"/>
      <c r="KT37" s="94"/>
      <c r="KU37" s="94"/>
      <c r="KV37" s="94"/>
      <c r="KW37" s="94"/>
      <c r="KX37" s="94"/>
      <c r="KY37" s="94"/>
      <c r="KZ37" s="94"/>
      <c r="LA37" s="94"/>
      <c r="LB37" s="94"/>
      <c r="LC37" s="94"/>
      <c r="LD37" s="94"/>
      <c r="LE37" s="94"/>
      <c r="LF37" s="94"/>
      <c r="LG37" s="94"/>
      <c r="LH37" s="94"/>
      <c r="LI37" s="94"/>
      <c r="LJ37" s="94"/>
      <c r="LK37" s="94"/>
      <c r="LL37" s="94"/>
      <c r="LM37" s="94"/>
      <c r="LN37" s="94"/>
      <c r="LO37" s="94"/>
      <c r="LP37" s="94"/>
      <c r="LQ37" s="94"/>
      <c r="LR37" s="94"/>
      <c r="LS37" s="94"/>
      <c r="LT37" s="94"/>
      <c r="LU37" s="94"/>
      <c r="LV37" s="94"/>
      <c r="LW37" s="94"/>
      <c r="LX37" s="94"/>
      <c r="LY37" s="94"/>
      <c r="LZ37" s="94"/>
      <c r="MA37" s="94"/>
      <c r="MB37" s="94"/>
      <c r="MC37" s="94"/>
      <c r="MD37" s="94"/>
      <c r="ME37" s="94"/>
      <c r="MF37" s="94"/>
      <c r="MG37" s="94"/>
      <c r="MH37" s="94"/>
      <c r="MI37" s="94"/>
      <c r="MJ37" s="94"/>
      <c r="MK37" s="94"/>
      <c r="ML37" s="94"/>
      <c r="MM37" s="94"/>
      <c r="MN37" s="94"/>
      <c r="MO37" s="94"/>
      <c r="MP37" s="94"/>
      <c r="MQ37" s="94"/>
      <c r="MR37" s="94"/>
      <c r="MS37" s="94"/>
      <c r="MT37" s="94"/>
      <c r="MU37" s="94"/>
      <c r="MV37" s="94"/>
      <c r="MW37" s="94"/>
      <c r="MX37" s="94"/>
      <c r="MY37" s="94"/>
      <c r="MZ37" s="94"/>
      <c r="NA37" s="94"/>
      <c r="NB37" s="94"/>
      <c r="NC37" s="94"/>
      <c r="ND37" s="94"/>
      <c r="NE37" s="94"/>
      <c r="NF37" s="94"/>
      <c r="NG37" s="94"/>
      <c r="NH37" s="94"/>
      <c r="NI37" s="94"/>
      <c r="NJ37" s="94"/>
      <c r="NK37" s="94"/>
      <c r="NL37" s="94"/>
      <c r="NM37" s="94"/>
      <c r="NN37" s="94"/>
      <c r="NO37" s="94"/>
      <c r="NP37" s="94"/>
      <c r="NQ37" s="94"/>
      <c r="NR37" s="94"/>
      <c r="NS37" s="94"/>
      <c r="NT37" s="94"/>
      <c r="NU37" s="94"/>
      <c r="NV37" s="94"/>
      <c r="NW37" s="94"/>
      <c r="NX37" s="94"/>
      <c r="NY37" s="94"/>
      <c r="NZ37" s="94"/>
      <c r="OA37" s="94"/>
      <c r="OB37" s="94"/>
      <c r="OC37" s="94"/>
      <c r="OD37" s="94"/>
      <c r="OE37" s="94"/>
      <c r="OF37" s="94"/>
      <c r="OG37" s="94"/>
      <c r="OH37" s="94"/>
      <c r="OI37" s="94"/>
      <c r="OJ37" s="94"/>
      <c r="OK37" s="94"/>
      <c r="OL37" s="94"/>
      <c r="OM37" s="94"/>
      <c r="ON37" s="94"/>
      <c r="OO37" s="94"/>
      <c r="OP37" s="94"/>
      <c r="OQ37" s="94"/>
      <c r="OR37" s="94"/>
      <c r="OS37" s="94"/>
      <c r="OT37" s="94"/>
      <c r="OU37" s="94"/>
      <c r="OV37" s="94"/>
      <c r="OW37" s="94"/>
      <c r="OX37" s="94"/>
      <c r="OY37" s="94"/>
      <c r="OZ37" s="94"/>
      <c r="PA37" s="94"/>
      <c r="PB37" s="94"/>
      <c r="PC37" s="94"/>
      <c r="PD37" s="94"/>
      <c r="PE37" s="94"/>
      <c r="PF37" s="94"/>
      <c r="PG37" s="94"/>
      <c r="PH37" s="94"/>
      <c r="PI37" s="94"/>
      <c r="PJ37" s="94"/>
      <c r="PK37" s="94"/>
      <c r="PL37" s="94"/>
      <c r="PM37" s="94"/>
      <c r="PN37" s="94"/>
      <c r="PO37" s="94"/>
      <c r="PP37" s="94"/>
      <c r="PQ37" s="94"/>
      <c r="PR37" s="94"/>
      <c r="PS37" s="94"/>
      <c r="PT37" s="94"/>
      <c r="PU37" s="94"/>
      <c r="PV37" s="94"/>
      <c r="PW37" s="94"/>
      <c r="PX37" s="94"/>
      <c r="PY37" s="94"/>
      <c r="PZ37" s="94"/>
      <c r="QA37" s="94"/>
      <c r="QB37" s="94"/>
      <c r="QC37" s="94"/>
      <c r="QD37" s="94"/>
      <c r="QE37" s="94"/>
      <c r="QF37" s="94"/>
      <c r="QG37" s="94"/>
      <c r="QH37" s="94"/>
      <c r="QI37" s="94"/>
      <c r="QJ37" s="94"/>
      <c r="QK37" s="94"/>
      <c r="QL37" s="94"/>
      <c r="QM37" s="94"/>
      <c r="QN37" s="94"/>
      <c r="QO37" s="94"/>
      <c r="QP37" s="94"/>
      <c r="QQ37" s="94"/>
      <c r="QR37" s="94"/>
      <c r="QS37" s="94"/>
      <c r="QT37" s="94"/>
      <c r="QU37" s="94"/>
      <c r="QV37" s="94"/>
      <c r="QW37" s="94"/>
      <c r="QX37" s="94"/>
      <c r="QY37" s="94"/>
      <c r="QZ37" s="94"/>
      <c r="RA37" s="94"/>
      <c r="RB37" s="94"/>
      <c r="RC37" s="94"/>
      <c r="RD37" s="94"/>
      <c r="RE37" s="94"/>
      <c r="RF37" s="94"/>
      <c r="RG37" s="94"/>
      <c r="RH37" s="94"/>
      <c r="RI37" s="94"/>
      <c r="RJ37" s="94"/>
      <c r="RK37" s="94"/>
      <c r="RL37" s="94"/>
      <c r="RM37" s="94"/>
      <c r="RN37" s="94"/>
      <c r="RO37" s="94"/>
      <c r="RP37" s="94"/>
      <c r="RQ37" s="94"/>
      <c r="RR37" s="94"/>
      <c r="RS37" s="94"/>
      <c r="RT37" s="94"/>
      <c r="RU37" s="94"/>
      <c r="RV37" s="94"/>
      <c r="RW37" s="94"/>
      <c r="RX37" s="94"/>
      <c r="RY37" s="94"/>
      <c r="RZ37" s="94"/>
      <c r="SA37" s="94"/>
      <c r="SB37" s="94"/>
      <c r="SC37" s="94"/>
      <c r="SD37" s="94"/>
      <c r="SE37" s="94"/>
      <c r="SF37" s="94"/>
      <c r="SG37" s="94"/>
      <c r="SH37" s="94"/>
      <c r="SI37" s="94"/>
      <c r="SJ37" s="94"/>
      <c r="SK37" s="94"/>
      <c r="SL37" s="94"/>
      <c r="SM37" s="94"/>
      <c r="SN37" s="94"/>
      <c r="SO37" s="94"/>
      <c r="SP37" s="94"/>
      <c r="SQ37" s="94"/>
      <c r="SR37" s="94"/>
      <c r="SS37" s="94"/>
      <c r="ST37" s="94"/>
      <c r="SU37" s="94"/>
      <c r="SV37" s="94"/>
      <c r="SW37" s="94"/>
      <c r="SX37" s="94"/>
      <c r="SY37" s="94"/>
      <c r="SZ37" s="94"/>
      <c r="TA37" s="94"/>
      <c r="TB37" s="94"/>
      <c r="TC37" s="94"/>
      <c r="TD37" s="94"/>
      <c r="TE37" s="94"/>
      <c r="TF37" s="94"/>
      <c r="TG37" s="94"/>
      <c r="TH37" s="94"/>
      <c r="TI37" s="94"/>
      <c r="TJ37" s="94"/>
      <c r="TK37" s="94"/>
      <c r="TL37" s="94"/>
      <c r="TM37" s="94"/>
      <c r="TN37" s="94"/>
      <c r="TO37" s="94"/>
      <c r="TP37" s="94"/>
      <c r="TQ37" s="94"/>
      <c r="TR37" s="94"/>
      <c r="TS37" s="94"/>
      <c r="TT37" s="94"/>
      <c r="TU37" s="94"/>
      <c r="TV37" s="94"/>
      <c r="TW37" s="94"/>
      <c r="TX37" s="94"/>
      <c r="TY37" s="94"/>
      <c r="TZ37" s="94"/>
      <c r="UA37" s="94"/>
      <c r="UB37" s="94"/>
      <c r="UC37" s="94"/>
      <c r="UD37" s="94"/>
      <c r="UE37" s="94"/>
      <c r="UF37" s="94"/>
      <c r="UG37" s="94"/>
      <c r="UH37" s="94"/>
      <c r="UI37" s="94"/>
      <c r="UJ37" s="94"/>
      <c r="UK37" s="94"/>
      <c r="UL37" s="94"/>
      <c r="UM37" s="94"/>
      <c r="UN37" s="94"/>
      <c r="UO37" s="94"/>
      <c r="UP37" s="94"/>
      <c r="UQ37" s="94"/>
      <c r="UR37" s="94"/>
      <c r="US37" s="94"/>
      <c r="UT37" s="94"/>
      <c r="UU37" s="94"/>
      <c r="UV37" s="94"/>
      <c r="UW37" s="94"/>
      <c r="UX37" s="94"/>
      <c r="UY37" s="94"/>
      <c r="UZ37" s="94"/>
      <c r="VA37" s="94"/>
      <c r="VB37" s="94"/>
      <c r="VC37" s="94"/>
      <c r="VD37" s="94"/>
      <c r="VE37" s="94"/>
      <c r="VF37" s="94"/>
      <c r="VG37" s="94"/>
      <c r="VH37" s="94"/>
      <c r="VI37" s="94"/>
      <c r="VJ37" s="94"/>
      <c r="VK37" s="94"/>
      <c r="VL37" s="94"/>
      <c r="VM37" s="94"/>
      <c r="VN37" s="94"/>
      <c r="VO37" s="94"/>
      <c r="VP37" s="94"/>
      <c r="VQ37" s="94"/>
      <c r="VR37" s="94"/>
      <c r="VS37" s="94"/>
      <c r="VT37" s="94"/>
      <c r="VU37" s="94"/>
      <c r="VV37" s="94"/>
      <c r="VW37" s="94"/>
      <c r="VX37" s="94"/>
      <c r="VY37" s="94"/>
      <c r="VZ37" s="94"/>
      <c r="WA37" s="94"/>
      <c r="WB37" s="94"/>
      <c r="WC37" s="94"/>
      <c r="WD37" s="94"/>
      <c r="WE37" s="94"/>
      <c r="WF37" s="94"/>
      <c r="WG37" s="94"/>
      <c r="WH37" s="94"/>
      <c r="WI37" s="94"/>
      <c r="WJ37" s="94"/>
      <c r="WK37" s="94"/>
      <c r="WL37" s="94"/>
      <c r="WM37" s="94"/>
      <c r="WN37" s="94"/>
      <c r="WO37" s="94"/>
      <c r="WP37" s="94"/>
      <c r="WQ37" s="94"/>
      <c r="WR37" s="94"/>
      <c r="WS37" s="94"/>
      <c r="WT37" s="94"/>
      <c r="WU37" s="94"/>
      <c r="WV37" s="94"/>
      <c r="WW37" s="94"/>
      <c r="WX37" s="94"/>
      <c r="WY37" s="94"/>
      <c r="WZ37" s="94"/>
      <c r="XA37" s="94"/>
      <c r="XB37" s="94"/>
      <c r="XC37" s="94"/>
      <c r="XD37" s="94"/>
      <c r="XE37" s="94"/>
      <c r="XF37" s="94"/>
      <c r="XG37" s="94"/>
      <c r="XH37" s="94"/>
      <c r="XI37" s="94"/>
      <c r="XJ37" s="94"/>
      <c r="XK37" s="94"/>
      <c r="XL37" s="94"/>
      <c r="XM37" s="94"/>
      <c r="XN37" s="94"/>
      <c r="XO37" s="94"/>
      <c r="XP37" s="94"/>
      <c r="XQ37" s="94"/>
      <c r="XR37" s="94"/>
      <c r="XS37" s="94"/>
      <c r="XT37" s="94"/>
      <c r="XU37" s="94"/>
      <c r="XV37" s="94"/>
      <c r="XW37" s="94"/>
      <c r="XX37" s="94"/>
      <c r="XY37" s="94"/>
      <c r="XZ37" s="94"/>
      <c r="YA37" s="94"/>
      <c r="YB37" s="94"/>
      <c r="YC37" s="94"/>
      <c r="YD37" s="94"/>
      <c r="YE37" s="94"/>
      <c r="YF37" s="94"/>
      <c r="YG37" s="94"/>
      <c r="YH37" s="94"/>
      <c r="YI37" s="94"/>
      <c r="YJ37" s="94"/>
      <c r="YK37" s="94"/>
      <c r="YL37" s="94"/>
      <c r="YM37" s="94"/>
      <c r="YN37" s="94"/>
      <c r="YO37" s="94"/>
      <c r="YP37" s="94"/>
      <c r="YQ37" s="94"/>
      <c r="YR37" s="94"/>
      <c r="YS37" s="94"/>
      <c r="YT37" s="94"/>
      <c r="YU37" s="94"/>
      <c r="YV37" s="94"/>
      <c r="YW37" s="94"/>
      <c r="YX37" s="94"/>
      <c r="YY37" s="94"/>
      <c r="YZ37" s="94"/>
      <c r="ZA37" s="94"/>
      <c r="ZB37" s="94"/>
      <c r="ZC37" s="94"/>
      <c r="ZD37" s="94"/>
      <c r="ZE37" s="94"/>
      <c r="ZF37" s="94"/>
      <c r="ZG37" s="94"/>
      <c r="ZH37" s="94"/>
      <c r="ZI37" s="94"/>
      <c r="ZJ37" s="94"/>
      <c r="ZK37" s="94"/>
      <c r="ZL37" s="94"/>
      <c r="ZM37" s="94"/>
      <c r="ZN37" s="94"/>
      <c r="ZO37" s="94"/>
      <c r="ZP37" s="94"/>
      <c r="ZQ37" s="94"/>
      <c r="ZR37" s="94"/>
      <c r="ZS37" s="94"/>
      <c r="ZT37" s="94"/>
      <c r="ZU37" s="94"/>
      <c r="ZV37" s="94"/>
      <c r="ZW37" s="94"/>
      <c r="ZX37" s="94"/>
      <c r="ZY37" s="94"/>
      <c r="ZZ37" s="94"/>
      <c r="AAA37" s="94"/>
      <c r="AAB37" s="94"/>
      <c r="AAC37" s="94"/>
      <c r="AAD37" s="94"/>
      <c r="AAE37" s="94"/>
      <c r="AAF37" s="94"/>
      <c r="AAG37" s="94"/>
      <c r="AAH37" s="94"/>
      <c r="AAI37" s="94"/>
      <c r="AAJ37" s="94"/>
      <c r="AAK37" s="94"/>
      <c r="AAL37" s="94"/>
      <c r="AAM37" s="94"/>
      <c r="AAN37" s="94"/>
      <c r="AAO37" s="94"/>
      <c r="AAP37" s="94"/>
      <c r="AAQ37" s="94"/>
      <c r="AAR37" s="94"/>
      <c r="AAS37" s="94"/>
      <c r="AAT37" s="94"/>
      <c r="AAU37" s="94"/>
      <c r="AAV37" s="94"/>
      <c r="AAW37" s="94"/>
      <c r="AAX37" s="94"/>
      <c r="AAY37" s="94"/>
      <c r="AAZ37" s="94"/>
      <c r="ABA37" s="94"/>
      <c r="ABB37" s="94"/>
      <c r="ABC37" s="94"/>
      <c r="ABD37" s="94"/>
      <c r="ABE37" s="94"/>
      <c r="ABF37" s="94"/>
      <c r="ABG37" s="94"/>
      <c r="ABH37" s="94"/>
      <c r="ABI37" s="94"/>
      <c r="ABJ37" s="94"/>
      <c r="ABK37" s="94"/>
      <c r="ABL37" s="94"/>
      <c r="ABM37" s="94"/>
      <c r="ABN37" s="94"/>
      <c r="ABO37" s="94"/>
      <c r="ABP37" s="94"/>
      <c r="ABQ37" s="94"/>
      <c r="ABR37" s="94"/>
      <c r="ABS37" s="94"/>
      <c r="ABT37" s="94"/>
      <c r="ABU37" s="94"/>
      <c r="ABV37" s="94"/>
      <c r="ABW37" s="94"/>
      <c r="ABX37" s="94"/>
      <c r="ABY37" s="94"/>
      <c r="ABZ37" s="94"/>
      <c r="ACA37" s="94"/>
      <c r="ACB37" s="94"/>
      <c r="ACC37" s="94"/>
      <c r="ACD37" s="94"/>
      <c r="ACE37" s="94"/>
      <c r="ACF37" s="94"/>
      <c r="ACG37" s="94"/>
      <c r="ACH37" s="94"/>
      <c r="ACI37" s="94"/>
      <c r="ACJ37" s="94"/>
      <c r="ACK37" s="94"/>
      <c r="ACL37" s="94"/>
      <c r="ACM37" s="94"/>
      <c r="ACN37" s="94"/>
      <c r="ACO37" s="94"/>
      <c r="ACP37" s="94"/>
      <c r="ACQ37" s="94"/>
      <c r="ACR37" s="94"/>
      <c r="ACS37" s="94"/>
      <c r="ACT37" s="94"/>
      <c r="ACU37" s="94"/>
      <c r="ACV37" s="94"/>
      <c r="ACW37" s="94"/>
      <c r="ACX37" s="94"/>
      <c r="ACY37" s="94"/>
      <c r="ACZ37" s="94"/>
      <c r="ADA37" s="94"/>
      <c r="ADB37" s="94"/>
      <c r="ADC37" s="94"/>
      <c r="ADD37" s="94"/>
      <c r="ADE37" s="94"/>
      <c r="ADF37" s="94"/>
      <c r="ADG37" s="94"/>
      <c r="ADH37" s="94"/>
      <c r="ADI37" s="94"/>
      <c r="ADJ37" s="94"/>
      <c r="ADK37" s="94"/>
      <c r="ADL37" s="94"/>
      <c r="ADM37" s="94"/>
      <c r="ADN37" s="94"/>
      <c r="ADO37" s="94"/>
      <c r="ADP37" s="94"/>
      <c r="ADQ37" s="94"/>
      <c r="ADR37" s="94"/>
      <c r="ADS37" s="94"/>
      <c r="ADT37" s="94"/>
      <c r="ADU37" s="94"/>
      <c r="ADV37" s="94"/>
      <c r="ADW37" s="94"/>
      <c r="ADX37" s="94"/>
      <c r="ADY37" s="94"/>
      <c r="ADZ37" s="94"/>
      <c r="AEA37" s="94"/>
      <c r="AEB37" s="94"/>
      <c r="AEC37" s="94"/>
      <c r="AED37" s="94"/>
      <c r="AEE37" s="94"/>
      <c r="AEF37" s="94"/>
      <c r="AEG37" s="94"/>
      <c r="AEH37" s="94"/>
      <c r="AEI37" s="94"/>
      <c r="AEJ37" s="94"/>
      <c r="AEK37" s="94"/>
      <c r="AEL37" s="94"/>
      <c r="AEM37" s="94"/>
      <c r="AEN37" s="94"/>
      <c r="AEO37" s="94"/>
      <c r="AEP37" s="94"/>
      <c r="AEQ37" s="94"/>
      <c r="AER37" s="94"/>
      <c r="AES37" s="94"/>
      <c r="AET37" s="94"/>
      <c r="AEU37" s="94"/>
      <c r="AEV37" s="94"/>
      <c r="AEW37" s="94"/>
      <c r="AEX37" s="94"/>
      <c r="AEY37" s="94"/>
      <c r="AEZ37" s="94"/>
      <c r="AFA37" s="94"/>
      <c r="AFB37" s="94"/>
      <c r="AFC37" s="94"/>
      <c r="AFD37" s="94"/>
      <c r="AFE37" s="94"/>
      <c r="AFF37" s="94"/>
      <c r="AFG37" s="94"/>
      <c r="AFH37" s="94"/>
      <c r="AFI37" s="94"/>
      <c r="AFJ37" s="94"/>
      <c r="AFK37" s="94"/>
      <c r="AFL37" s="94"/>
      <c r="AFM37" s="94"/>
      <c r="AFN37" s="94"/>
      <c r="AFO37" s="94"/>
      <c r="AFP37" s="94"/>
      <c r="AFQ37" s="94"/>
      <c r="AFR37" s="94"/>
      <c r="AFS37" s="94"/>
      <c r="AFT37" s="94"/>
      <c r="AFU37" s="94"/>
      <c r="AFV37" s="94"/>
      <c r="AFW37" s="94"/>
      <c r="AFX37" s="94"/>
      <c r="AFY37" s="94"/>
      <c r="AFZ37" s="94"/>
      <c r="AGA37" s="94"/>
      <c r="AGB37" s="94"/>
      <c r="AGC37" s="94"/>
      <c r="AGD37" s="94"/>
      <c r="AGE37" s="94"/>
      <c r="AGF37" s="94"/>
      <c r="AGG37" s="94"/>
      <c r="AGH37" s="94"/>
      <c r="AGI37" s="94"/>
      <c r="AGJ37" s="94"/>
      <c r="AGK37" s="94"/>
      <c r="AGL37" s="94"/>
      <c r="AGM37" s="94"/>
      <c r="AGN37" s="94"/>
      <c r="AGO37" s="94"/>
      <c r="AGP37" s="94"/>
      <c r="AGQ37" s="94"/>
      <c r="AGR37" s="94"/>
      <c r="AGS37" s="94"/>
      <c r="AGT37" s="94"/>
      <c r="AGU37" s="94"/>
      <c r="AGV37" s="94"/>
      <c r="AGW37" s="94"/>
      <c r="AGX37" s="94"/>
      <c r="AGY37" s="94"/>
      <c r="AGZ37" s="94"/>
      <c r="AHA37" s="94"/>
      <c r="AHB37" s="94"/>
      <c r="AHC37" s="94"/>
      <c r="AHD37" s="94"/>
      <c r="AHE37" s="94"/>
      <c r="AHF37" s="94"/>
      <c r="AHG37" s="94"/>
      <c r="AHH37" s="94"/>
      <c r="AHI37" s="94"/>
      <c r="AHJ37" s="94"/>
      <c r="AHK37" s="94"/>
      <c r="AHL37" s="94"/>
      <c r="AHM37" s="94"/>
      <c r="AHN37" s="94"/>
      <c r="AHO37" s="94"/>
      <c r="AHP37" s="94"/>
      <c r="AHQ37" s="94"/>
      <c r="AHR37" s="94"/>
      <c r="AHS37" s="94"/>
      <c r="AHT37" s="94"/>
      <c r="AHU37" s="94"/>
      <c r="AHV37" s="94"/>
      <c r="AHW37" s="94"/>
      <c r="AHX37" s="94"/>
      <c r="AHY37" s="94"/>
      <c r="AHZ37" s="94"/>
      <c r="AIA37" s="94"/>
      <c r="AIB37" s="94"/>
      <c r="AIC37" s="94"/>
      <c r="AID37" s="94"/>
      <c r="AIE37" s="94"/>
      <c r="AIF37" s="94"/>
      <c r="AIG37" s="94"/>
      <c r="AIH37" s="94"/>
      <c r="AII37" s="94"/>
      <c r="AIJ37" s="94"/>
      <c r="AIK37" s="94"/>
      <c r="AIL37" s="94"/>
      <c r="AIM37" s="94"/>
      <c r="AIN37" s="94"/>
      <c r="AIO37" s="94"/>
      <c r="AIP37" s="94"/>
      <c r="AIQ37" s="94"/>
      <c r="AIR37" s="94"/>
      <c r="AIS37" s="94"/>
      <c r="AIT37" s="94"/>
      <c r="AIU37" s="94"/>
      <c r="AIV37" s="94"/>
      <c r="AIW37" s="94"/>
      <c r="AIX37" s="94"/>
      <c r="AIY37" s="94"/>
      <c r="AIZ37" s="94"/>
      <c r="AJA37" s="94"/>
      <c r="AJB37" s="94"/>
      <c r="AJC37" s="94"/>
      <c r="AJD37" s="94"/>
      <c r="AJE37" s="94"/>
      <c r="AJF37" s="94"/>
      <c r="AJG37" s="94"/>
      <c r="AJH37" s="94"/>
      <c r="AJI37" s="94"/>
      <c r="AJJ37" s="94"/>
      <c r="AJK37" s="94"/>
      <c r="AJL37" s="94"/>
      <c r="AJM37" s="94"/>
      <c r="AJN37" s="94"/>
      <c r="AJO37" s="94"/>
      <c r="AJP37" s="94"/>
      <c r="AJQ37" s="94"/>
      <c r="AJR37" s="94"/>
      <c r="AJS37" s="94"/>
      <c r="AJT37" s="94"/>
      <c r="AJU37" s="94"/>
      <c r="AJV37" s="94"/>
      <c r="AJW37" s="94"/>
      <c r="AJX37" s="94"/>
      <c r="AJY37" s="94"/>
      <c r="AJZ37" s="94"/>
      <c r="AKA37" s="94"/>
      <c r="AKB37" s="94"/>
      <c r="AKC37" s="94"/>
      <c r="AKD37" s="94"/>
      <c r="AKE37" s="94"/>
      <c r="AKF37" s="94"/>
      <c r="AKG37" s="94"/>
      <c r="AKH37" s="94"/>
      <c r="AKI37" s="94"/>
      <c r="AKJ37" s="94"/>
      <c r="AKK37" s="94"/>
      <c r="AKL37" s="94"/>
      <c r="AKM37" s="94"/>
      <c r="AKN37" s="94"/>
      <c r="AKO37" s="94"/>
      <c r="AKP37" s="94"/>
      <c r="AKQ37" s="94"/>
      <c r="AKR37" s="94"/>
      <c r="AKS37" s="94"/>
      <c r="AKT37" s="94"/>
      <c r="AKU37" s="94"/>
      <c r="AKV37" s="94"/>
      <c r="AKW37" s="94"/>
      <c r="AKX37" s="94"/>
      <c r="AKY37" s="94"/>
      <c r="AKZ37" s="94"/>
      <c r="ALA37" s="94"/>
      <c r="ALB37" s="94"/>
      <c r="ALC37" s="94"/>
      <c r="ALD37" s="94"/>
      <c r="ALE37" s="94"/>
      <c r="ALF37" s="94"/>
      <c r="ALG37" s="94"/>
      <c r="ALH37" s="94"/>
      <c r="ALI37" s="94"/>
      <c r="ALJ37" s="94"/>
      <c r="ALK37" s="94"/>
      <c r="ALL37" s="94"/>
      <c r="ALM37" s="94"/>
      <c r="ALN37" s="94"/>
      <c r="ALO37" s="94"/>
      <c r="ALP37" s="94"/>
      <c r="ALQ37" s="94"/>
      <c r="ALR37" s="94"/>
      <c r="ALS37" s="94"/>
      <c r="ALT37" s="94"/>
      <c r="ALU37" s="94"/>
      <c r="ALV37" s="94"/>
      <c r="ALW37" s="94"/>
      <c r="ALX37" s="94"/>
      <c r="ALY37" s="94"/>
      <c r="ALZ37" s="94"/>
      <c r="AMA37" s="94"/>
      <c r="AMB37" s="94"/>
      <c r="AMC37" s="94"/>
      <c r="AMD37" s="94"/>
      <c r="AME37" s="94"/>
      <c r="AMF37" s="94"/>
      <c r="AMG37" s="94"/>
      <c r="AMH37" s="94"/>
      <c r="AMI37" s="94"/>
      <c r="AMJ37" s="94"/>
      <c r="AMK37" s="94"/>
      <c r="AML37" s="94"/>
      <c r="AMM37" s="94"/>
      <c r="AMN37" s="94"/>
      <c r="AMO37" s="94"/>
      <c r="AMP37" s="94"/>
      <c r="AMQ37" s="94"/>
      <c r="AMR37" s="94"/>
      <c r="AMS37" s="94"/>
      <c r="AMT37" s="94"/>
      <c r="AMU37" s="94"/>
      <c r="AMV37" s="94"/>
      <c r="AMW37" s="94"/>
      <c r="AMX37" s="94"/>
      <c r="AMY37" s="94"/>
      <c r="AMZ37" s="94"/>
      <c r="ANA37" s="94"/>
      <c r="ANB37" s="94"/>
      <c r="ANC37" s="94"/>
      <c r="AND37" s="94"/>
      <c r="ANE37" s="94"/>
      <c r="ANF37" s="94"/>
      <c r="ANG37" s="94"/>
      <c r="ANH37" s="94"/>
      <c r="ANI37" s="94"/>
    </row>
    <row r="38" spans="1:1049" ht="48">
      <c r="A38" s="89" t="s">
        <v>84</v>
      </c>
      <c r="B38" s="90" t="s">
        <v>85</v>
      </c>
      <c r="C38" s="291">
        <v>0</v>
      </c>
      <c r="D38" s="291"/>
      <c r="E38" s="291"/>
      <c r="F38" s="291"/>
      <c r="G38" s="91"/>
      <c r="H38" s="91"/>
      <c r="I38" s="91"/>
      <c r="J38" s="91"/>
      <c r="K38" s="91"/>
      <c r="L38" s="91">
        <v>0</v>
      </c>
      <c r="M38" s="91"/>
      <c r="N38" s="91"/>
      <c r="O38" s="91"/>
      <c r="P38" s="91"/>
      <c r="Q38" s="91"/>
      <c r="R38" s="229">
        <v>0</v>
      </c>
      <c r="S38" s="92" t="s">
        <v>481</v>
      </c>
      <c r="T38" s="292" t="s">
        <v>352</v>
      </c>
      <c r="U38" s="293"/>
      <c r="V38" s="293"/>
      <c r="W38" s="293"/>
      <c r="X38" s="294"/>
      <c r="Y38" s="179">
        <v>0</v>
      </c>
      <c r="Z38" s="92" t="s">
        <v>481</v>
      </c>
      <c r="AA38" s="292" t="s">
        <v>352</v>
      </c>
      <c r="AB38" s="293"/>
      <c r="AC38" s="293"/>
      <c r="AD38" s="293"/>
      <c r="AE38" s="294"/>
      <c r="AF38" s="179">
        <v>1</v>
      </c>
      <c r="AG38" s="91" t="s">
        <v>86</v>
      </c>
      <c r="AH38" s="91" t="s">
        <v>87</v>
      </c>
      <c r="AI38" s="91" t="s">
        <v>28</v>
      </c>
      <c r="AJ38" s="91" t="s">
        <v>88</v>
      </c>
      <c r="AK38" s="91" t="s">
        <v>30</v>
      </c>
      <c r="AL38" s="92" t="s">
        <v>504</v>
      </c>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c r="IW38" s="94"/>
      <c r="IX38" s="94"/>
      <c r="IY38" s="94"/>
      <c r="IZ38" s="94"/>
      <c r="JA38" s="94"/>
      <c r="JB38" s="94"/>
      <c r="JC38" s="94"/>
      <c r="JD38" s="94"/>
      <c r="JE38" s="94"/>
      <c r="JF38" s="94"/>
      <c r="JG38" s="94"/>
      <c r="JH38" s="94"/>
      <c r="JI38" s="94"/>
      <c r="JJ38" s="94"/>
      <c r="JK38" s="94"/>
      <c r="JL38" s="94"/>
      <c r="JM38" s="94"/>
      <c r="JN38" s="94"/>
      <c r="JO38" s="94"/>
      <c r="JP38" s="94"/>
      <c r="JQ38" s="94"/>
      <c r="JR38" s="94"/>
      <c r="JS38" s="94"/>
      <c r="JT38" s="94"/>
      <c r="JU38" s="94"/>
      <c r="JV38" s="94"/>
      <c r="JW38" s="94"/>
      <c r="JX38" s="94"/>
      <c r="JY38" s="94"/>
      <c r="JZ38" s="94"/>
      <c r="KA38" s="94"/>
      <c r="KB38" s="94"/>
      <c r="KC38" s="94"/>
      <c r="KD38" s="94"/>
      <c r="KE38" s="94"/>
      <c r="KF38" s="94"/>
      <c r="KG38" s="94"/>
      <c r="KH38" s="94"/>
      <c r="KI38" s="94"/>
      <c r="KJ38" s="94"/>
      <c r="KK38" s="94"/>
      <c r="KL38" s="94"/>
      <c r="KM38" s="94"/>
      <c r="KN38" s="94"/>
      <c r="KO38" s="94"/>
      <c r="KP38" s="94"/>
      <c r="KQ38" s="94"/>
      <c r="KR38" s="94"/>
      <c r="KS38" s="94"/>
      <c r="KT38" s="94"/>
      <c r="KU38" s="94"/>
      <c r="KV38" s="94"/>
      <c r="KW38" s="94"/>
      <c r="KX38" s="94"/>
      <c r="KY38" s="94"/>
      <c r="KZ38" s="94"/>
      <c r="LA38" s="94"/>
      <c r="LB38" s="94"/>
      <c r="LC38" s="94"/>
      <c r="LD38" s="94"/>
      <c r="LE38" s="94"/>
      <c r="LF38" s="94"/>
      <c r="LG38" s="94"/>
      <c r="LH38" s="94"/>
      <c r="LI38" s="94"/>
      <c r="LJ38" s="94"/>
      <c r="LK38" s="94"/>
      <c r="LL38" s="94"/>
      <c r="LM38" s="94"/>
      <c r="LN38" s="94"/>
      <c r="LO38" s="94"/>
      <c r="LP38" s="94"/>
      <c r="LQ38" s="94"/>
      <c r="LR38" s="94"/>
      <c r="LS38" s="94"/>
      <c r="LT38" s="94"/>
      <c r="LU38" s="94"/>
      <c r="LV38" s="94"/>
      <c r="LW38" s="94"/>
      <c r="LX38" s="94"/>
      <c r="LY38" s="94"/>
      <c r="LZ38" s="94"/>
      <c r="MA38" s="94"/>
      <c r="MB38" s="94"/>
      <c r="MC38" s="94"/>
      <c r="MD38" s="94"/>
      <c r="ME38" s="94"/>
      <c r="MF38" s="94"/>
      <c r="MG38" s="94"/>
      <c r="MH38" s="94"/>
      <c r="MI38" s="94"/>
      <c r="MJ38" s="94"/>
      <c r="MK38" s="94"/>
      <c r="ML38" s="94"/>
      <c r="MM38" s="94"/>
      <c r="MN38" s="94"/>
      <c r="MO38" s="94"/>
      <c r="MP38" s="94"/>
      <c r="MQ38" s="94"/>
      <c r="MR38" s="94"/>
      <c r="MS38" s="94"/>
      <c r="MT38" s="94"/>
      <c r="MU38" s="94"/>
      <c r="MV38" s="94"/>
      <c r="MW38" s="94"/>
      <c r="MX38" s="94"/>
      <c r="MY38" s="94"/>
      <c r="MZ38" s="94"/>
      <c r="NA38" s="94"/>
      <c r="NB38" s="94"/>
      <c r="NC38" s="94"/>
      <c r="ND38" s="94"/>
      <c r="NE38" s="94"/>
      <c r="NF38" s="94"/>
      <c r="NG38" s="94"/>
      <c r="NH38" s="94"/>
      <c r="NI38" s="94"/>
      <c r="NJ38" s="94"/>
      <c r="NK38" s="94"/>
      <c r="NL38" s="94"/>
      <c r="NM38" s="94"/>
      <c r="NN38" s="94"/>
      <c r="NO38" s="94"/>
      <c r="NP38" s="94"/>
      <c r="NQ38" s="94"/>
      <c r="NR38" s="94"/>
      <c r="NS38" s="94"/>
      <c r="NT38" s="94"/>
      <c r="NU38" s="94"/>
      <c r="NV38" s="94"/>
      <c r="NW38" s="94"/>
      <c r="NX38" s="94"/>
      <c r="NY38" s="94"/>
      <c r="NZ38" s="94"/>
      <c r="OA38" s="94"/>
      <c r="OB38" s="94"/>
      <c r="OC38" s="94"/>
      <c r="OD38" s="94"/>
      <c r="OE38" s="94"/>
      <c r="OF38" s="94"/>
      <c r="OG38" s="94"/>
      <c r="OH38" s="94"/>
      <c r="OI38" s="94"/>
      <c r="OJ38" s="94"/>
      <c r="OK38" s="94"/>
      <c r="OL38" s="94"/>
      <c r="OM38" s="94"/>
      <c r="ON38" s="94"/>
      <c r="OO38" s="94"/>
      <c r="OP38" s="94"/>
      <c r="OQ38" s="94"/>
      <c r="OR38" s="94"/>
      <c r="OS38" s="94"/>
      <c r="OT38" s="94"/>
      <c r="OU38" s="94"/>
      <c r="OV38" s="94"/>
      <c r="OW38" s="94"/>
      <c r="OX38" s="94"/>
      <c r="OY38" s="94"/>
      <c r="OZ38" s="94"/>
      <c r="PA38" s="94"/>
      <c r="PB38" s="94"/>
      <c r="PC38" s="94"/>
      <c r="PD38" s="94"/>
      <c r="PE38" s="94"/>
      <c r="PF38" s="94"/>
      <c r="PG38" s="94"/>
      <c r="PH38" s="94"/>
      <c r="PI38" s="94"/>
      <c r="PJ38" s="94"/>
      <c r="PK38" s="94"/>
      <c r="PL38" s="94"/>
      <c r="PM38" s="94"/>
      <c r="PN38" s="94"/>
      <c r="PO38" s="94"/>
      <c r="PP38" s="94"/>
      <c r="PQ38" s="94"/>
      <c r="PR38" s="94"/>
      <c r="PS38" s="94"/>
      <c r="PT38" s="94"/>
      <c r="PU38" s="94"/>
      <c r="PV38" s="94"/>
      <c r="PW38" s="94"/>
      <c r="PX38" s="94"/>
      <c r="PY38" s="94"/>
      <c r="PZ38" s="94"/>
      <c r="QA38" s="94"/>
      <c r="QB38" s="94"/>
      <c r="QC38" s="94"/>
      <c r="QD38" s="94"/>
      <c r="QE38" s="94"/>
      <c r="QF38" s="94"/>
      <c r="QG38" s="94"/>
      <c r="QH38" s="94"/>
      <c r="QI38" s="94"/>
      <c r="QJ38" s="94"/>
      <c r="QK38" s="94"/>
      <c r="QL38" s="94"/>
      <c r="QM38" s="94"/>
      <c r="QN38" s="94"/>
      <c r="QO38" s="94"/>
      <c r="QP38" s="94"/>
      <c r="QQ38" s="94"/>
      <c r="QR38" s="94"/>
      <c r="QS38" s="94"/>
      <c r="QT38" s="94"/>
      <c r="QU38" s="94"/>
      <c r="QV38" s="94"/>
      <c r="QW38" s="94"/>
      <c r="QX38" s="94"/>
      <c r="QY38" s="94"/>
      <c r="QZ38" s="94"/>
      <c r="RA38" s="94"/>
      <c r="RB38" s="94"/>
      <c r="RC38" s="94"/>
      <c r="RD38" s="94"/>
      <c r="RE38" s="94"/>
      <c r="RF38" s="94"/>
      <c r="RG38" s="94"/>
      <c r="RH38" s="94"/>
      <c r="RI38" s="94"/>
      <c r="RJ38" s="94"/>
      <c r="RK38" s="94"/>
      <c r="RL38" s="94"/>
      <c r="RM38" s="94"/>
      <c r="RN38" s="94"/>
      <c r="RO38" s="94"/>
      <c r="RP38" s="94"/>
      <c r="RQ38" s="94"/>
      <c r="RR38" s="94"/>
      <c r="RS38" s="94"/>
      <c r="RT38" s="94"/>
      <c r="RU38" s="94"/>
      <c r="RV38" s="94"/>
      <c r="RW38" s="94"/>
      <c r="RX38" s="94"/>
      <c r="RY38" s="94"/>
      <c r="RZ38" s="94"/>
      <c r="SA38" s="94"/>
      <c r="SB38" s="94"/>
      <c r="SC38" s="94"/>
      <c r="SD38" s="94"/>
      <c r="SE38" s="94"/>
      <c r="SF38" s="94"/>
      <c r="SG38" s="94"/>
      <c r="SH38" s="94"/>
      <c r="SI38" s="94"/>
      <c r="SJ38" s="94"/>
      <c r="SK38" s="94"/>
      <c r="SL38" s="94"/>
      <c r="SM38" s="94"/>
      <c r="SN38" s="94"/>
      <c r="SO38" s="94"/>
      <c r="SP38" s="94"/>
      <c r="SQ38" s="94"/>
      <c r="SR38" s="94"/>
      <c r="SS38" s="94"/>
      <c r="ST38" s="94"/>
      <c r="SU38" s="94"/>
      <c r="SV38" s="94"/>
      <c r="SW38" s="94"/>
      <c r="SX38" s="94"/>
      <c r="SY38" s="94"/>
      <c r="SZ38" s="94"/>
      <c r="TA38" s="94"/>
      <c r="TB38" s="94"/>
      <c r="TC38" s="94"/>
      <c r="TD38" s="94"/>
      <c r="TE38" s="94"/>
      <c r="TF38" s="94"/>
      <c r="TG38" s="94"/>
      <c r="TH38" s="94"/>
      <c r="TI38" s="94"/>
      <c r="TJ38" s="94"/>
      <c r="TK38" s="94"/>
      <c r="TL38" s="94"/>
      <c r="TM38" s="94"/>
      <c r="TN38" s="94"/>
      <c r="TO38" s="94"/>
      <c r="TP38" s="94"/>
      <c r="TQ38" s="94"/>
      <c r="TR38" s="94"/>
      <c r="TS38" s="94"/>
      <c r="TT38" s="94"/>
      <c r="TU38" s="94"/>
      <c r="TV38" s="94"/>
      <c r="TW38" s="94"/>
      <c r="TX38" s="94"/>
      <c r="TY38" s="94"/>
      <c r="TZ38" s="94"/>
      <c r="UA38" s="94"/>
      <c r="UB38" s="94"/>
      <c r="UC38" s="94"/>
      <c r="UD38" s="94"/>
      <c r="UE38" s="94"/>
      <c r="UF38" s="94"/>
      <c r="UG38" s="94"/>
      <c r="UH38" s="94"/>
      <c r="UI38" s="94"/>
      <c r="UJ38" s="94"/>
      <c r="UK38" s="94"/>
      <c r="UL38" s="94"/>
      <c r="UM38" s="94"/>
      <c r="UN38" s="94"/>
      <c r="UO38" s="94"/>
      <c r="UP38" s="94"/>
      <c r="UQ38" s="94"/>
      <c r="UR38" s="94"/>
      <c r="US38" s="94"/>
      <c r="UT38" s="94"/>
      <c r="UU38" s="94"/>
      <c r="UV38" s="94"/>
      <c r="UW38" s="94"/>
      <c r="UX38" s="94"/>
      <c r="UY38" s="94"/>
      <c r="UZ38" s="94"/>
      <c r="VA38" s="94"/>
      <c r="VB38" s="94"/>
      <c r="VC38" s="94"/>
      <c r="VD38" s="94"/>
      <c r="VE38" s="94"/>
      <c r="VF38" s="94"/>
      <c r="VG38" s="94"/>
      <c r="VH38" s="94"/>
      <c r="VI38" s="94"/>
      <c r="VJ38" s="94"/>
      <c r="VK38" s="94"/>
      <c r="VL38" s="94"/>
      <c r="VM38" s="94"/>
      <c r="VN38" s="94"/>
      <c r="VO38" s="94"/>
      <c r="VP38" s="94"/>
      <c r="VQ38" s="94"/>
      <c r="VR38" s="94"/>
      <c r="VS38" s="94"/>
      <c r="VT38" s="94"/>
      <c r="VU38" s="94"/>
      <c r="VV38" s="94"/>
      <c r="VW38" s="94"/>
      <c r="VX38" s="94"/>
      <c r="VY38" s="94"/>
      <c r="VZ38" s="94"/>
      <c r="WA38" s="94"/>
      <c r="WB38" s="94"/>
      <c r="WC38" s="94"/>
      <c r="WD38" s="94"/>
      <c r="WE38" s="94"/>
      <c r="WF38" s="94"/>
      <c r="WG38" s="94"/>
      <c r="WH38" s="94"/>
      <c r="WI38" s="94"/>
      <c r="WJ38" s="94"/>
      <c r="WK38" s="94"/>
      <c r="WL38" s="94"/>
      <c r="WM38" s="94"/>
      <c r="WN38" s="94"/>
      <c r="WO38" s="94"/>
      <c r="WP38" s="94"/>
      <c r="WQ38" s="94"/>
      <c r="WR38" s="94"/>
      <c r="WS38" s="94"/>
      <c r="WT38" s="94"/>
      <c r="WU38" s="94"/>
      <c r="WV38" s="94"/>
      <c r="WW38" s="94"/>
      <c r="WX38" s="94"/>
      <c r="WY38" s="94"/>
      <c r="WZ38" s="94"/>
      <c r="XA38" s="94"/>
      <c r="XB38" s="94"/>
      <c r="XC38" s="94"/>
      <c r="XD38" s="94"/>
      <c r="XE38" s="94"/>
      <c r="XF38" s="94"/>
      <c r="XG38" s="94"/>
      <c r="XH38" s="94"/>
      <c r="XI38" s="94"/>
      <c r="XJ38" s="94"/>
      <c r="XK38" s="94"/>
      <c r="XL38" s="94"/>
      <c r="XM38" s="94"/>
      <c r="XN38" s="94"/>
      <c r="XO38" s="94"/>
      <c r="XP38" s="94"/>
      <c r="XQ38" s="94"/>
      <c r="XR38" s="94"/>
      <c r="XS38" s="94"/>
      <c r="XT38" s="94"/>
      <c r="XU38" s="94"/>
      <c r="XV38" s="94"/>
      <c r="XW38" s="94"/>
      <c r="XX38" s="94"/>
      <c r="XY38" s="94"/>
      <c r="XZ38" s="94"/>
      <c r="YA38" s="94"/>
      <c r="YB38" s="94"/>
      <c r="YC38" s="94"/>
      <c r="YD38" s="94"/>
      <c r="YE38" s="94"/>
      <c r="YF38" s="94"/>
      <c r="YG38" s="94"/>
      <c r="YH38" s="94"/>
      <c r="YI38" s="94"/>
      <c r="YJ38" s="94"/>
      <c r="YK38" s="94"/>
      <c r="YL38" s="94"/>
      <c r="YM38" s="94"/>
      <c r="YN38" s="94"/>
      <c r="YO38" s="94"/>
      <c r="YP38" s="94"/>
      <c r="YQ38" s="94"/>
      <c r="YR38" s="94"/>
      <c r="YS38" s="94"/>
      <c r="YT38" s="94"/>
      <c r="YU38" s="94"/>
      <c r="YV38" s="94"/>
      <c r="YW38" s="94"/>
      <c r="YX38" s="94"/>
      <c r="YY38" s="94"/>
      <c r="YZ38" s="94"/>
      <c r="ZA38" s="94"/>
      <c r="ZB38" s="94"/>
      <c r="ZC38" s="94"/>
      <c r="ZD38" s="94"/>
      <c r="ZE38" s="94"/>
      <c r="ZF38" s="94"/>
      <c r="ZG38" s="94"/>
      <c r="ZH38" s="94"/>
      <c r="ZI38" s="94"/>
      <c r="ZJ38" s="94"/>
      <c r="ZK38" s="94"/>
      <c r="ZL38" s="94"/>
      <c r="ZM38" s="94"/>
      <c r="ZN38" s="94"/>
      <c r="ZO38" s="94"/>
      <c r="ZP38" s="94"/>
      <c r="ZQ38" s="94"/>
      <c r="ZR38" s="94"/>
      <c r="ZS38" s="94"/>
      <c r="ZT38" s="94"/>
      <c r="ZU38" s="94"/>
      <c r="ZV38" s="94"/>
      <c r="ZW38" s="94"/>
      <c r="ZX38" s="94"/>
      <c r="ZY38" s="94"/>
      <c r="ZZ38" s="94"/>
      <c r="AAA38" s="94"/>
      <c r="AAB38" s="94"/>
      <c r="AAC38" s="94"/>
      <c r="AAD38" s="94"/>
      <c r="AAE38" s="94"/>
      <c r="AAF38" s="94"/>
      <c r="AAG38" s="94"/>
      <c r="AAH38" s="94"/>
      <c r="AAI38" s="94"/>
      <c r="AAJ38" s="94"/>
      <c r="AAK38" s="94"/>
      <c r="AAL38" s="94"/>
      <c r="AAM38" s="94"/>
      <c r="AAN38" s="94"/>
      <c r="AAO38" s="94"/>
      <c r="AAP38" s="94"/>
      <c r="AAQ38" s="94"/>
      <c r="AAR38" s="94"/>
      <c r="AAS38" s="94"/>
      <c r="AAT38" s="94"/>
      <c r="AAU38" s="94"/>
      <c r="AAV38" s="94"/>
      <c r="AAW38" s="94"/>
      <c r="AAX38" s="94"/>
      <c r="AAY38" s="94"/>
      <c r="AAZ38" s="94"/>
      <c r="ABA38" s="94"/>
      <c r="ABB38" s="94"/>
      <c r="ABC38" s="94"/>
      <c r="ABD38" s="94"/>
      <c r="ABE38" s="94"/>
      <c r="ABF38" s="94"/>
      <c r="ABG38" s="94"/>
      <c r="ABH38" s="94"/>
      <c r="ABI38" s="94"/>
      <c r="ABJ38" s="94"/>
      <c r="ABK38" s="94"/>
      <c r="ABL38" s="94"/>
      <c r="ABM38" s="94"/>
      <c r="ABN38" s="94"/>
      <c r="ABO38" s="94"/>
      <c r="ABP38" s="94"/>
      <c r="ABQ38" s="94"/>
      <c r="ABR38" s="94"/>
      <c r="ABS38" s="94"/>
      <c r="ABT38" s="94"/>
      <c r="ABU38" s="94"/>
      <c r="ABV38" s="94"/>
      <c r="ABW38" s="94"/>
      <c r="ABX38" s="94"/>
      <c r="ABY38" s="94"/>
      <c r="ABZ38" s="94"/>
      <c r="ACA38" s="94"/>
      <c r="ACB38" s="94"/>
      <c r="ACC38" s="94"/>
      <c r="ACD38" s="94"/>
      <c r="ACE38" s="94"/>
      <c r="ACF38" s="94"/>
      <c r="ACG38" s="94"/>
      <c r="ACH38" s="94"/>
      <c r="ACI38" s="94"/>
      <c r="ACJ38" s="94"/>
      <c r="ACK38" s="94"/>
      <c r="ACL38" s="94"/>
      <c r="ACM38" s="94"/>
      <c r="ACN38" s="94"/>
      <c r="ACO38" s="94"/>
      <c r="ACP38" s="94"/>
      <c r="ACQ38" s="94"/>
      <c r="ACR38" s="94"/>
      <c r="ACS38" s="94"/>
      <c r="ACT38" s="94"/>
      <c r="ACU38" s="94"/>
      <c r="ACV38" s="94"/>
      <c r="ACW38" s="94"/>
      <c r="ACX38" s="94"/>
      <c r="ACY38" s="94"/>
      <c r="ACZ38" s="94"/>
      <c r="ADA38" s="94"/>
      <c r="ADB38" s="94"/>
      <c r="ADC38" s="94"/>
      <c r="ADD38" s="94"/>
      <c r="ADE38" s="94"/>
      <c r="ADF38" s="94"/>
      <c r="ADG38" s="94"/>
      <c r="ADH38" s="94"/>
      <c r="ADI38" s="94"/>
      <c r="ADJ38" s="94"/>
      <c r="ADK38" s="94"/>
      <c r="ADL38" s="94"/>
      <c r="ADM38" s="94"/>
      <c r="ADN38" s="94"/>
      <c r="ADO38" s="94"/>
      <c r="ADP38" s="94"/>
      <c r="ADQ38" s="94"/>
      <c r="ADR38" s="94"/>
      <c r="ADS38" s="94"/>
      <c r="ADT38" s="94"/>
      <c r="ADU38" s="94"/>
      <c r="ADV38" s="94"/>
      <c r="ADW38" s="94"/>
      <c r="ADX38" s="94"/>
      <c r="ADY38" s="94"/>
      <c r="ADZ38" s="94"/>
      <c r="AEA38" s="94"/>
      <c r="AEB38" s="94"/>
      <c r="AEC38" s="94"/>
      <c r="AED38" s="94"/>
      <c r="AEE38" s="94"/>
      <c r="AEF38" s="94"/>
      <c r="AEG38" s="94"/>
      <c r="AEH38" s="94"/>
      <c r="AEI38" s="94"/>
      <c r="AEJ38" s="94"/>
      <c r="AEK38" s="94"/>
      <c r="AEL38" s="94"/>
      <c r="AEM38" s="94"/>
      <c r="AEN38" s="94"/>
      <c r="AEO38" s="94"/>
      <c r="AEP38" s="94"/>
      <c r="AEQ38" s="94"/>
      <c r="AER38" s="94"/>
      <c r="AES38" s="94"/>
      <c r="AET38" s="94"/>
      <c r="AEU38" s="94"/>
      <c r="AEV38" s="94"/>
      <c r="AEW38" s="94"/>
      <c r="AEX38" s="94"/>
      <c r="AEY38" s="94"/>
      <c r="AEZ38" s="94"/>
      <c r="AFA38" s="94"/>
      <c r="AFB38" s="94"/>
      <c r="AFC38" s="94"/>
      <c r="AFD38" s="94"/>
      <c r="AFE38" s="94"/>
      <c r="AFF38" s="94"/>
      <c r="AFG38" s="94"/>
      <c r="AFH38" s="94"/>
      <c r="AFI38" s="94"/>
      <c r="AFJ38" s="94"/>
      <c r="AFK38" s="94"/>
      <c r="AFL38" s="94"/>
      <c r="AFM38" s="94"/>
      <c r="AFN38" s="94"/>
      <c r="AFO38" s="94"/>
      <c r="AFP38" s="94"/>
      <c r="AFQ38" s="94"/>
      <c r="AFR38" s="94"/>
      <c r="AFS38" s="94"/>
      <c r="AFT38" s="94"/>
      <c r="AFU38" s="94"/>
      <c r="AFV38" s="94"/>
      <c r="AFW38" s="94"/>
      <c r="AFX38" s="94"/>
      <c r="AFY38" s="94"/>
      <c r="AFZ38" s="94"/>
      <c r="AGA38" s="94"/>
      <c r="AGB38" s="94"/>
      <c r="AGC38" s="94"/>
      <c r="AGD38" s="94"/>
      <c r="AGE38" s="94"/>
      <c r="AGF38" s="94"/>
      <c r="AGG38" s="94"/>
      <c r="AGH38" s="94"/>
      <c r="AGI38" s="94"/>
      <c r="AGJ38" s="94"/>
      <c r="AGK38" s="94"/>
      <c r="AGL38" s="94"/>
      <c r="AGM38" s="94"/>
      <c r="AGN38" s="94"/>
      <c r="AGO38" s="94"/>
      <c r="AGP38" s="94"/>
      <c r="AGQ38" s="94"/>
      <c r="AGR38" s="94"/>
      <c r="AGS38" s="94"/>
      <c r="AGT38" s="94"/>
      <c r="AGU38" s="94"/>
      <c r="AGV38" s="94"/>
      <c r="AGW38" s="94"/>
      <c r="AGX38" s="94"/>
      <c r="AGY38" s="94"/>
      <c r="AGZ38" s="94"/>
      <c r="AHA38" s="94"/>
      <c r="AHB38" s="94"/>
      <c r="AHC38" s="94"/>
      <c r="AHD38" s="94"/>
      <c r="AHE38" s="94"/>
      <c r="AHF38" s="94"/>
      <c r="AHG38" s="94"/>
      <c r="AHH38" s="94"/>
      <c r="AHI38" s="94"/>
      <c r="AHJ38" s="94"/>
      <c r="AHK38" s="94"/>
      <c r="AHL38" s="94"/>
      <c r="AHM38" s="94"/>
      <c r="AHN38" s="94"/>
      <c r="AHO38" s="94"/>
      <c r="AHP38" s="94"/>
      <c r="AHQ38" s="94"/>
      <c r="AHR38" s="94"/>
      <c r="AHS38" s="94"/>
      <c r="AHT38" s="94"/>
      <c r="AHU38" s="94"/>
      <c r="AHV38" s="94"/>
      <c r="AHW38" s="94"/>
      <c r="AHX38" s="94"/>
      <c r="AHY38" s="94"/>
      <c r="AHZ38" s="94"/>
      <c r="AIA38" s="94"/>
      <c r="AIB38" s="94"/>
      <c r="AIC38" s="94"/>
      <c r="AID38" s="94"/>
      <c r="AIE38" s="94"/>
      <c r="AIF38" s="94"/>
      <c r="AIG38" s="94"/>
      <c r="AIH38" s="94"/>
      <c r="AII38" s="94"/>
      <c r="AIJ38" s="94"/>
      <c r="AIK38" s="94"/>
      <c r="AIL38" s="94"/>
      <c r="AIM38" s="94"/>
      <c r="AIN38" s="94"/>
      <c r="AIO38" s="94"/>
      <c r="AIP38" s="94"/>
      <c r="AIQ38" s="94"/>
      <c r="AIR38" s="94"/>
      <c r="AIS38" s="94"/>
      <c r="AIT38" s="94"/>
      <c r="AIU38" s="94"/>
      <c r="AIV38" s="94"/>
      <c r="AIW38" s="94"/>
      <c r="AIX38" s="94"/>
      <c r="AIY38" s="94"/>
      <c r="AIZ38" s="94"/>
      <c r="AJA38" s="94"/>
      <c r="AJB38" s="94"/>
      <c r="AJC38" s="94"/>
      <c r="AJD38" s="94"/>
      <c r="AJE38" s="94"/>
      <c r="AJF38" s="94"/>
      <c r="AJG38" s="94"/>
      <c r="AJH38" s="94"/>
      <c r="AJI38" s="94"/>
      <c r="AJJ38" s="94"/>
      <c r="AJK38" s="94"/>
      <c r="AJL38" s="94"/>
      <c r="AJM38" s="94"/>
      <c r="AJN38" s="94"/>
      <c r="AJO38" s="94"/>
      <c r="AJP38" s="94"/>
      <c r="AJQ38" s="94"/>
      <c r="AJR38" s="94"/>
      <c r="AJS38" s="94"/>
      <c r="AJT38" s="94"/>
      <c r="AJU38" s="94"/>
      <c r="AJV38" s="94"/>
      <c r="AJW38" s="94"/>
      <c r="AJX38" s="94"/>
      <c r="AJY38" s="94"/>
      <c r="AJZ38" s="94"/>
      <c r="AKA38" s="94"/>
      <c r="AKB38" s="94"/>
      <c r="AKC38" s="94"/>
      <c r="AKD38" s="94"/>
      <c r="AKE38" s="94"/>
      <c r="AKF38" s="94"/>
      <c r="AKG38" s="94"/>
      <c r="AKH38" s="94"/>
      <c r="AKI38" s="94"/>
      <c r="AKJ38" s="94"/>
      <c r="AKK38" s="94"/>
      <c r="AKL38" s="94"/>
      <c r="AKM38" s="94"/>
      <c r="AKN38" s="94"/>
      <c r="AKO38" s="94"/>
      <c r="AKP38" s="94"/>
      <c r="AKQ38" s="94"/>
      <c r="AKR38" s="94"/>
      <c r="AKS38" s="94"/>
      <c r="AKT38" s="94"/>
      <c r="AKU38" s="94"/>
      <c r="AKV38" s="94"/>
      <c r="AKW38" s="94"/>
      <c r="AKX38" s="94"/>
      <c r="AKY38" s="94"/>
      <c r="AKZ38" s="94"/>
      <c r="ALA38" s="94"/>
      <c r="ALB38" s="94"/>
      <c r="ALC38" s="94"/>
      <c r="ALD38" s="94"/>
      <c r="ALE38" s="94"/>
      <c r="ALF38" s="94"/>
      <c r="ALG38" s="94"/>
      <c r="ALH38" s="94"/>
      <c r="ALI38" s="94"/>
      <c r="ALJ38" s="94"/>
      <c r="ALK38" s="94"/>
      <c r="ALL38" s="94"/>
      <c r="ALM38" s="94"/>
      <c r="ALN38" s="94"/>
      <c r="ALO38" s="94"/>
      <c r="ALP38" s="94"/>
      <c r="ALQ38" s="94"/>
      <c r="ALR38" s="94"/>
      <c r="ALS38" s="94"/>
      <c r="ALT38" s="94"/>
      <c r="ALU38" s="94"/>
      <c r="ALV38" s="94"/>
      <c r="ALW38" s="94"/>
      <c r="ALX38" s="94"/>
      <c r="ALY38" s="94"/>
      <c r="ALZ38" s="94"/>
      <c r="AMA38" s="94"/>
      <c r="AMB38" s="94"/>
      <c r="AMC38" s="94"/>
      <c r="AMD38" s="94"/>
      <c r="AME38" s="94"/>
      <c r="AMF38" s="94"/>
      <c r="AMG38" s="94"/>
      <c r="AMH38" s="94"/>
      <c r="AMI38" s="94"/>
      <c r="AMJ38" s="94"/>
      <c r="AMK38" s="94"/>
      <c r="AML38" s="94"/>
      <c r="AMM38" s="94"/>
      <c r="AMN38" s="94"/>
      <c r="AMO38" s="94"/>
      <c r="AMP38" s="94"/>
      <c r="AMQ38" s="94"/>
      <c r="AMR38" s="94"/>
      <c r="AMS38" s="94"/>
      <c r="AMT38" s="94"/>
      <c r="AMU38" s="94"/>
      <c r="AMV38" s="94"/>
      <c r="AMW38" s="94"/>
      <c r="AMX38" s="94"/>
      <c r="AMY38" s="94"/>
      <c r="AMZ38" s="94"/>
      <c r="ANA38" s="94"/>
      <c r="ANB38" s="94"/>
      <c r="ANC38" s="94"/>
      <c r="AND38" s="94"/>
      <c r="ANE38" s="94"/>
      <c r="ANF38" s="94"/>
      <c r="ANG38" s="94"/>
      <c r="ANH38" s="94"/>
      <c r="ANI38" s="94"/>
    </row>
    <row r="39" spans="1:1049" ht="48" customHeight="1">
      <c r="A39" s="89" t="s">
        <v>22</v>
      </c>
      <c r="B39" s="95" t="s">
        <v>89</v>
      </c>
      <c r="C39" s="296" t="s">
        <v>342</v>
      </c>
      <c r="D39" s="292"/>
      <c r="E39" s="292"/>
      <c r="F39" s="292"/>
      <c r="G39" s="96"/>
      <c r="H39" s="96"/>
      <c r="I39" s="96"/>
      <c r="J39" s="96"/>
      <c r="K39" s="96"/>
      <c r="L39" s="96" t="s">
        <v>91</v>
      </c>
      <c r="M39" s="96"/>
      <c r="N39" s="96"/>
      <c r="O39" s="96"/>
      <c r="P39" s="96"/>
      <c r="Q39" s="96"/>
      <c r="R39" s="229" t="s">
        <v>209</v>
      </c>
      <c r="S39" s="92"/>
      <c r="T39" s="292" t="s">
        <v>352</v>
      </c>
      <c r="U39" s="293"/>
      <c r="V39" s="293"/>
      <c r="W39" s="293"/>
      <c r="X39" s="294"/>
      <c r="Y39" s="179">
        <v>2.1</v>
      </c>
      <c r="Z39" s="92" t="s">
        <v>473</v>
      </c>
      <c r="AA39" s="275" t="s">
        <v>352</v>
      </c>
      <c r="AB39" s="276"/>
      <c r="AC39" s="276"/>
      <c r="AD39" s="276"/>
      <c r="AE39" s="276"/>
      <c r="AF39" s="277"/>
      <c r="AG39" s="97" t="s">
        <v>69</v>
      </c>
      <c r="AH39" s="91" t="s">
        <v>87</v>
      </c>
      <c r="AI39" s="91" t="s">
        <v>92</v>
      </c>
      <c r="AJ39" s="91" t="s">
        <v>88</v>
      </c>
      <c r="AK39" s="91" t="s">
        <v>30</v>
      </c>
      <c r="AL39" s="92" t="s">
        <v>365</v>
      </c>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c r="IW39" s="94"/>
      <c r="IX39" s="94"/>
      <c r="IY39" s="94"/>
      <c r="IZ39" s="94"/>
      <c r="JA39" s="94"/>
      <c r="JB39" s="94"/>
      <c r="JC39" s="94"/>
      <c r="JD39" s="94"/>
      <c r="JE39" s="94"/>
      <c r="JF39" s="94"/>
      <c r="JG39" s="94"/>
      <c r="JH39" s="94"/>
      <c r="JI39" s="94"/>
      <c r="JJ39" s="94"/>
      <c r="JK39" s="94"/>
      <c r="JL39" s="94"/>
      <c r="JM39" s="94"/>
      <c r="JN39" s="94"/>
      <c r="JO39" s="94"/>
      <c r="JP39" s="94"/>
      <c r="JQ39" s="94"/>
      <c r="JR39" s="94"/>
      <c r="JS39" s="94"/>
      <c r="JT39" s="94"/>
      <c r="JU39" s="94"/>
      <c r="JV39" s="94"/>
      <c r="JW39" s="94"/>
      <c r="JX39" s="94"/>
      <c r="JY39" s="94"/>
      <c r="JZ39" s="94"/>
      <c r="KA39" s="94"/>
      <c r="KB39" s="94"/>
      <c r="KC39" s="94"/>
      <c r="KD39" s="94"/>
      <c r="KE39" s="94"/>
      <c r="KF39" s="94"/>
      <c r="KG39" s="94"/>
      <c r="KH39" s="94"/>
      <c r="KI39" s="94"/>
      <c r="KJ39" s="94"/>
      <c r="KK39" s="94"/>
      <c r="KL39" s="94"/>
      <c r="KM39" s="94"/>
      <c r="KN39" s="94"/>
      <c r="KO39" s="94"/>
      <c r="KP39" s="94"/>
      <c r="KQ39" s="94"/>
      <c r="KR39" s="94"/>
      <c r="KS39" s="94"/>
      <c r="KT39" s="94"/>
      <c r="KU39" s="94"/>
      <c r="KV39" s="94"/>
      <c r="KW39" s="94"/>
      <c r="KX39" s="94"/>
      <c r="KY39" s="94"/>
      <c r="KZ39" s="94"/>
      <c r="LA39" s="94"/>
      <c r="LB39" s="94"/>
      <c r="LC39" s="94"/>
      <c r="LD39" s="94"/>
      <c r="LE39" s="94"/>
      <c r="LF39" s="94"/>
      <c r="LG39" s="94"/>
      <c r="LH39" s="94"/>
      <c r="LI39" s="94"/>
      <c r="LJ39" s="94"/>
      <c r="LK39" s="94"/>
      <c r="LL39" s="94"/>
      <c r="LM39" s="94"/>
      <c r="LN39" s="94"/>
      <c r="LO39" s="94"/>
      <c r="LP39" s="94"/>
      <c r="LQ39" s="94"/>
      <c r="LR39" s="94"/>
      <c r="LS39" s="94"/>
      <c r="LT39" s="94"/>
      <c r="LU39" s="94"/>
      <c r="LV39" s="94"/>
      <c r="LW39" s="94"/>
      <c r="LX39" s="94"/>
      <c r="LY39" s="94"/>
      <c r="LZ39" s="94"/>
      <c r="MA39" s="94"/>
      <c r="MB39" s="94"/>
      <c r="MC39" s="94"/>
      <c r="MD39" s="94"/>
      <c r="ME39" s="94"/>
      <c r="MF39" s="94"/>
      <c r="MG39" s="94"/>
      <c r="MH39" s="94"/>
      <c r="MI39" s="94"/>
      <c r="MJ39" s="94"/>
      <c r="MK39" s="94"/>
      <c r="ML39" s="94"/>
      <c r="MM39" s="94"/>
      <c r="MN39" s="94"/>
      <c r="MO39" s="94"/>
      <c r="MP39" s="94"/>
      <c r="MQ39" s="94"/>
      <c r="MR39" s="94"/>
      <c r="MS39" s="94"/>
      <c r="MT39" s="94"/>
      <c r="MU39" s="94"/>
      <c r="MV39" s="94"/>
      <c r="MW39" s="94"/>
      <c r="MX39" s="94"/>
      <c r="MY39" s="94"/>
      <c r="MZ39" s="94"/>
      <c r="NA39" s="94"/>
      <c r="NB39" s="94"/>
      <c r="NC39" s="94"/>
      <c r="ND39" s="94"/>
      <c r="NE39" s="94"/>
      <c r="NF39" s="94"/>
      <c r="NG39" s="94"/>
      <c r="NH39" s="94"/>
      <c r="NI39" s="94"/>
      <c r="NJ39" s="94"/>
      <c r="NK39" s="94"/>
      <c r="NL39" s="94"/>
      <c r="NM39" s="94"/>
      <c r="NN39" s="94"/>
      <c r="NO39" s="94"/>
      <c r="NP39" s="94"/>
      <c r="NQ39" s="94"/>
      <c r="NR39" s="94"/>
      <c r="NS39" s="94"/>
      <c r="NT39" s="94"/>
      <c r="NU39" s="94"/>
      <c r="NV39" s="94"/>
      <c r="NW39" s="94"/>
      <c r="NX39" s="94"/>
      <c r="NY39" s="94"/>
      <c r="NZ39" s="94"/>
      <c r="OA39" s="94"/>
      <c r="OB39" s="94"/>
      <c r="OC39" s="94"/>
      <c r="OD39" s="94"/>
      <c r="OE39" s="94"/>
      <c r="OF39" s="94"/>
      <c r="OG39" s="94"/>
      <c r="OH39" s="94"/>
      <c r="OI39" s="94"/>
      <c r="OJ39" s="94"/>
      <c r="OK39" s="94"/>
      <c r="OL39" s="94"/>
      <c r="OM39" s="94"/>
      <c r="ON39" s="94"/>
      <c r="OO39" s="94"/>
      <c r="OP39" s="94"/>
      <c r="OQ39" s="94"/>
      <c r="OR39" s="94"/>
      <c r="OS39" s="94"/>
      <c r="OT39" s="94"/>
      <c r="OU39" s="94"/>
      <c r="OV39" s="94"/>
      <c r="OW39" s="94"/>
      <c r="OX39" s="94"/>
      <c r="OY39" s="94"/>
      <c r="OZ39" s="94"/>
      <c r="PA39" s="94"/>
      <c r="PB39" s="94"/>
      <c r="PC39" s="94"/>
      <c r="PD39" s="94"/>
      <c r="PE39" s="94"/>
      <c r="PF39" s="94"/>
      <c r="PG39" s="94"/>
      <c r="PH39" s="94"/>
      <c r="PI39" s="94"/>
      <c r="PJ39" s="94"/>
      <c r="PK39" s="94"/>
      <c r="PL39" s="94"/>
      <c r="PM39" s="94"/>
      <c r="PN39" s="94"/>
      <c r="PO39" s="94"/>
      <c r="PP39" s="94"/>
      <c r="PQ39" s="94"/>
      <c r="PR39" s="94"/>
      <c r="PS39" s="94"/>
      <c r="PT39" s="94"/>
      <c r="PU39" s="94"/>
      <c r="PV39" s="94"/>
      <c r="PW39" s="94"/>
      <c r="PX39" s="94"/>
      <c r="PY39" s="94"/>
      <c r="PZ39" s="94"/>
      <c r="QA39" s="94"/>
      <c r="QB39" s="94"/>
      <c r="QC39" s="94"/>
      <c r="QD39" s="94"/>
      <c r="QE39" s="94"/>
      <c r="QF39" s="94"/>
      <c r="QG39" s="94"/>
      <c r="QH39" s="94"/>
      <c r="QI39" s="94"/>
      <c r="QJ39" s="94"/>
      <c r="QK39" s="94"/>
      <c r="QL39" s="94"/>
      <c r="QM39" s="94"/>
      <c r="QN39" s="94"/>
      <c r="QO39" s="94"/>
      <c r="QP39" s="94"/>
      <c r="QQ39" s="94"/>
      <c r="QR39" s="94"/>
      <c r="QS39" s="94"/>
      <c r="QT39" s="94"/>
      <c r="QU39" s="94"/>
      <c r="QV39" s="94"/>
      <c r="QW39" s="94"/>
      <c r="QX39" s="94"/>
      <c r="QY39" s="94"/>
      <c r="QZ39" s="94"/>
      <c r="RA39" s="94"/>
      <c r="RB39" s="94"/>
      <c r="RC39" s="94"/>
      <c r="RD39" s="94"/>
      <c r="RE39" s="94"/>
      <c r="RF39" s="94"/>
      <c r="RG39" s="94"/>
      <c r="RH39" s="94"/>
      <c r="RI39" s="94"/>
      <c r="RJ39" s="94"/>
      <c r="RK39" s="94"/>
      <c r="RL39" s="94"/>
      <c r="RM39" s="94"/>
      <c r="RN39" s="94"/>
      <c r="RO39" s="94"/>
      <c r="RP39" s="94"/>
      <c r="RQ39" s="94"/>
      <c r="RR39" s="94"/>
      <c r="RS39" s="94"/>
      <c r="RT39" s="94"/>
      <c r="RU39" s="94"/>
      <c r="RV39" s="94"/>
      <c r="RW39" s="94"/>
      <c r="RX39" s="94"/>
      <c r="RY39" s="94"/>
      <c r="RZ39" s="94"/>
      <c r="SA39" s="94"/>
      <c r="SB39" s="94"/>
      <c r="SC39" s="94"/>
      <c r="SD39" s="94"/>
      <c r="SE39" s="94"/>
      <c r="SF39" s="94"/>
      <c r="SG39" s="94"/>
      <c r="SH39" s="94"/>
      <c r="SI39" s="94"/>
      <c r="SJ39" s="94"/>
      <c r="SK39" s="94"/>
      <c r="SL39" s="94"/>
      <c r="SM39" s="94"/>
      <c r="SN39" s="94"/>
      <c r="SO39" s="94"/>
      <c r="SP39" s="94"/>
      <c r="SQ39" s="94"/>
      <c r="SR39" s="94"/>
      <c r="SS39" s="94"/>
      <c r="ST39" s="94"/>
      <c r="SU39" s="94"/>
      <c r="SV39" s="94"/>
      <c r="SW39" s="94"/>
      <c r="SX39" s="94"/>
      <c r="SY39" s="94"/>
      <c r="SZ39" s="94"/>
      <c r="TA39" s="94"/>
      <c r="TB39" s="94"/>
      <c r="TC39" s="94"/>
      <c r="TD39" s="94"/>
      <c r="TE39" s="94"/>
      <c r="TF39" s="94"/>
      <c r="TG39" s="94"/>
      <c r="TH39" s="94"/>
      <c r="TI39" s="94"/>
      <c r="TJ39" s="94"/>
      <c r="TK39" s="94"/>
      <c r="TL39" s="94"/>
      <c r="TM39" s="94"/>
      <c r="TN39" s="94"/>
      <c r="TO39" s="94"/>
      <c r="TP39" s="94"/>
      <c r="TQ39" s="94"/>
      <c r="TR39" s="94"/>
      <c r="TS39" s="94"/>
      <c r="TT39" s="94"/>
      <c r="TU39" s="94"/>
      <c r="TV39" s="94"/>
      <c r="TW39" s="94"/>
      <c r="TX39" s="94"/>
      <c r="TY39" s="94"/>
      <c r="TZ39" s="94"/>
      <c r="UA39" s="94"/>
      <c r="UB39" s="94"/>
      <c r="UC39" s="94"/>
      <c r="UD39" s="94"/>
      <c r="UE39" s="94"/>
      <c r="UF39" s="94"/>
      <c r="UG39" s="94"/>
      <c r="UH39" s="94"/>
      <c r="UI39" s="94"/>
      <c r="UJ39" s="94"/>
      <c r="UK39" s="94"/>
      <c r="UL39" s="94"/>
      <c r="UM39" s="94"/>
      <c r="UN39" s="94"/>
      <c r="UO39" s="94"/>
      <c r="UP39" s="94"/>
      <c r="UQ39" s="94"/>
      <c r="UR39" s="94"/>
      <c r="US39" s="94"/>
      <c r="UT39" s="94"/>
      <c r="UU39" s="94"/>
      <c r="UV39" s="94"/>
      <c r="UW39" s="94"/>
      <c r="UX39" s="94"/>
      <c r="UY39" s="94"/>
      <c r="UZ39" s="94"/>
      <c r="VA39" s="94"/>
      <c r="VB39" s="94"/>
      <c r="VC39" s="94"/>
      <c r="VD39" s="94"/>
      <c r="VE39" s="94"/>
      <c r="VF39" s="94"/>
      <c r="VG39" s="94"/>
      <c r="VH39" s="94"/>
      <c r="VI39" s="94"/>
      <c r="VJ39" s="94"/>
      <c r="VK39" s="94"/>
      <c r="VL39" s="94"/>
      <c r="VM39" s="94"/>
      <c r="VN39" s="94"/>
      <c r="VO39" s="94"/>
      <c r="VP39" s="94"/>
      <c r="VQ39" s="94"/>
      <c r="VR39" s="94"/>
      <c r="VS39" s="94"/>
      <c r="VT39" s="94"/>
      <c r="VU39" s="94"/>
      <c r="VV39" s="94"/>
      <c r="VW39" s="94"/>
      <c r="VX39" s="94"/>
      <c r="VY39" s="94"/>
      <c r="VZ39" s="94"/>
      <c r="WA39" s="94"/>
      <c r="WB39" s="94"/>
      <c r="WC39" s="94"/>
      <c r="WD39" s="94"/>
      <c r="WE39" s="94"/>
      <c r="WF39" s="94"/>
      <c r="WG39" s="94"/>
      <c r="WH39" s="94"/>
      <c r="WI39" s="94"/>
      <c r="WJ39" s="94"/>
      <c r="WK39" s="94"/>
      <c r="WL39" s="94"/>
      <c r="WM39" s="94"/>
      <c r="WN39" s="94"/>
      <c r="WO39" s="94"/>
      <c r="WP39" s="94"/>
      <c r="WQ39" s="94"/>
      <c r="WR39" s="94"/>
      <c r="WS39" s="94"/>
      <c r="WT39" s="94"/>
      <c r="WU39" s="94"/>
      <c r="WV39" s="94"/>
      <c r="WW39" s="94"/>
      <c r="WX39" s="94"/>
      <c r="WY39" s="94"/>
      <c r="WZ39" s="94"/>
      <c r="XA39" s="94"/>
      <c r="XB39" s="94"/>
      <c r="XC39" s="94"/>
      <c r="XD39" s="94"/>
      <c r="XE39" s="94"/>
      <c r="XF39" s="94"/>
      <c r="XG39" s="94"/>
      <c r="XH39" s="94"/>
      <c r="XI39" s="94"/>
      <c r="XJ39" s="94"/>
      <c r="XK39" s="94"/>
      <c r="XL39" s="94"/>
      <c r="XM39" s="94"/>
      <c r="XN39" s="94"/>
      <c r="XO39" s="94"/>
      <c r="XP39" s="94"/>
      <c r="XQ39" s="94"/>
      <c r="XR39" s="94"/>
      <c r="XS39" s="94"/>
      <c r="XT39" s="94"/>
      <c r="XU39" s="94"/>
      <c r="XV39" s="94"/>
      <c r="XW39" s="94"/>
      <c r="XX39" s="94"/>
      <c r="XY39" s="94"/>
      <c r="XZ39" s="94"/>
      <c r="YA39" s="94"/>
      <c r="YB39" s="94"/>
      <c r="YC39" s="94"/>
      <c r="YD39" s="94"/>
      <c r="YE39" s="94"/>
      <c r="YF39" s="94"/>
      <c r="YG39" s="94"/>
      <c r="YH39" s="94"/>
      <c r="YI39" s="94"/>
      <c r="YJ39" s="94"/>
      <c r="YK39" s="94"/>
      <c r="YL39" s="94"/>
      <c r="YM39" s="94"/>
      <c r="YN39" s="94"/>
      <c r="YO39" s="94"/>
      <c r="YP39" s="94"/>
      <c r="YQ39" s="94"/>
      <c r="YR39" s="94"/>
      <c r="YS39" s="94"/>
      <c r="YT39" s="94"/>
      <c r="YU39" s="94"/>
      <c r="YV39" s="94"/>
      <c r="YW39" s="94"/>
      <c r="YX39" s="94"/>
      <c r="YY39" s="94"/>
      <c r="YZ39" s="94"/>
      <c r="ZA39" s="94"/>
      <c r="ZB39" s="94"/>
      <c r="ZC39" s="94"/>
      <c r="ZD39" s="94"/>
      <c r="ZE39" s="94"/>
      <c r="ZF39" s="94"/>
      <c r="ZG39" s="94"/>
      <c r="ZH39" s="94"/>
      <c r="ZI39" s="94"/>
      <c r="ZJ39" s="94"/>
      <c r="ZK39" s="94"/>
      <c r="ZL39" s="94"/>
      <c r="ZM39" s="94"/>
      <c r="ZN39" s="94"/>
      <c r="ZO39" s="94"/>
      <c r="ZP39" s="94"/>
      <c r="ZQ39" s="94"/>
      <c r="ZR39" s="94"/>
      <c r="ZS39" s="94"/>
      <c r="ZT39" s="94"/>
      <c r="ZU39" s="94"/>
      <c r="ZV39" s="94"/>
      <c r="ZW39" s="94"/>
      <c r="ZX39" s="94"/>
      <c r="ZY39" s="94"/>
      <c r="ZZ39" s="94"/>
      <c r="AAA39" s="94"/>
      <c r="AAB39" s="94"/>
      <c r="AAC39" s="94"/>
      <c r="AAD39" s="94"/>
      <c r="AAE39" s="94"/>
      <c r="AAF39" s="94"/>
      <c r="AAG39" s="94"/>
      <c r="AAH39" s="94"/>
      <c r="AAI39" s="94"/>
      <c r="AAJ39" s="94"/>
      <c r="AAK39" s="94"/>
      <c r="AAL39" s="94"/>
      <c r="AAM39" s="94"/>
      <c r="AAN39" s="94"/>
      <c r="AAO39" s="94"/>
      <c r="AAP39" s="94"/>
      <c r="AAQ39" s="94"/>
      <c r="AAR39" s="94"/>
      <c r="AAS39" s="94"/>
      <c r="AAT39" s="94"/>
      <c r="AAU39" s="94"/>
      <c r="AAV39" s="94"/>
      <c r="AAW39" s="94"/>
      <c r="AAX39" s="94"/>
      <c r="AAY39" s="94"/>
      <c r="AAZ39" s="94"/>
      <c r="ABA39" s="94"/>
      <c r="ABB39" s="94"/>
      <c r="ABC39" s="94"/>
      <c r="ABD39" s="94"/>
      <c r="ABE39" s="94"/>
      <c r="ABF39" s="94"/>
      <c r="ABG39" s="94"/>
      <c r="ABH39" s="94"/>
      <c r="ABI39" s="94"/>
      <c r="ABJ39" s="94"/>
      <c r="ABK39" s="94"/>
      <c r="ABL39" s="94"/>
      <c r="ABM39" s="94"/>
      <c r="ABN39" s="94"/>
      <c r="ABO39" s="94"/>
      <c r="ABP39" s="94"/>
      <c r="ABQ39" s="94"/>
      <c r="ABR39" s="94"/>
      <c r="ABS39" s="94"/>
      <c r="ABT39" s="94"/>
      <c r="ABU39" s="94"/>
      <c r="ABV39" s="94"/>
      <c r="ABW39" s="94"/>
      <c r="ABX39" s="94"/>
      <c r="ABY39" s="94"/>
      <c r="ABZ39" s="94"/>
      <c r="ACA39" s="94"/>
      <c r="ACB39" s="94"/>
      <c r="ACC39" s="94"/>
      <c r="ACD39" s="94"/>
      <c r="ACE39" s="94"/>
      <c r="ACF39" s="94"/>
      <c r="ACG39" s="94"/>
      <c r="ACH39" s="94"/>
      <c r="ACI39" s="94"/>
      <c r="ACJ39" s="94"/>
      <c r="ACK39" s="94"/>
      <c r="ACL39" s="94"/>
      <c r="ACM39" s="94"/>
      <c r="ACN39" s="94"/>
      <c r="ACO39" s="94"/>
      <c r="ACP39" s="94"/>
      <c r="ACQ39" s="94"/>
      <c r="ACR39" s="94"/>
      <c r="ACS39" s="94"/>
      <c r="ACT39" s="94"/>
      <c r="ACU39" s="94"/>
      <c r="ACV39" s="94"/>
      <c r="ACW39" s="94"/>
      <c r="ACX39" s="94"/>
      <c r="ACY39" s="94"/>
      <c r="ACZ39" s="94"/>
      <c r="ADA39" s="94"/>
      <c r="ADB39" s="94"/>
      <c r="ADC39" s="94"/>
      <c r="ADD39" s="94"/>
      <c r="ADE39" s="94"/>
      <c r="ADF39" s="94"/>
      <c r="ADG39" s="94"/>
      <c r="ADH39" s="94"/>
      <c r="ADI39" s="94"/>
      <c r="ADJ39" s="94"/>
      <c r="ADK39" s="94"/>
      <c r="ADL39" s="94"/>
      <c r="ADM39" s="94"/>
      <c r="ADN39" s="94"/>
      <c r="ADO39" s="94"/>
      <c r="ADP39" s="94"/>
      <c r="ADQ39" s="94"/>
      <c r="ADR39" s="94"/>
      <c r="ADS39" s="94"/>
      <c r="ADT39" s="94"/>
      <c r="ADU39" s="94"/>
      <c r="ADV39" s="94"/>
      <c r="ADW39" s="94"/>
      <c r="ADX39" s="94"/>
      <c r="ADY39" s="94"/>
      <c r="ADZ39" s="94"/>
      <c r="AEA39" s="94"/>
      <c r="AEB39" s="94"/>
      <c r="AEC39" s="94"/>
      <c r="AED39" s="94"/>
      <c r="AEE39" s="94"/>
      <c r="AEF39" s="94"/>
      <c r="AEG39" s="94"/>
      <c r="AEH39" s="94"/>
      <c r="AEI39" s="94"/>
      <c r="AEJ39" s="94"/>
      <c r="AEK39" s="94"/>
      <c r="AEL39" s="94"/>
      <c r="AEM39" s="94"/>
      <c r="AEN39" s="94"/>
      <c r="AEO39" s="94"/>
      <c r="AEP39" s="94"/>
      <c r="AEQ39" s="94"/>
      <c r="AER39" s="94"/>
      <c r="AES39" s="94"/>
      <c r="AET39" s="94"/>
      <c r="AEU39" s="94"/>
      <c r="AEV39" s="94"/>
      <c r="AEW39" s="94"/>
      <c r="AEX39" s="94"/>
      <c r="AEY39" s="94"/>
      <c r="AEZ39" s="94"/>
      <c r="AFA39" s="94"/>
      <c r="AFB39" s="94"/>
      <c r="AFC39" s="94"/>
      <c r="AFD39" s="94"/>
      <c r="AFE39" s="94"/>
      <c r="AFF39" s="94"/>
      <c r="AFG39" s="94"/>
      <c r="AFH39" s="94"/>
      <c r="AFI39" s="94"/>
      <c r="AFJ39" s="94"/>
      <c r="AFK39" s="94"/>
      <c r="AFL39" s="94"/>
      <c r="AFM39" s="94"/>
      <c r="AFN39" s="94"/>
      <c r="AFO39" s="94"/>
      <c r="AFP39" s="94"/>
      <c r="AFQ39" s="94"/>
      <c r="AFR39" s="94"/>
      <c r="AFS39" s="94"/>
      <c r="AFT39" s="94"/>
      <c r="AFU39" s="94"/>
      <c r="AFV39" s="94"/>
      <c r="AFW39" s="94"/>
      <c r="AFX39" s="94"/>
      <c r="AFY39" s="94"/>
      <c r="AFZ39" s="94"/>
      <c r="AGA39" s="94"/>
      <c r="AGB39" s="94"/>
      <c r="AGC39" s="94"/>
      <c r="AGD39" s="94"/>
      <c r="AGE39" s="94"/>
      <c r="AGF39" s="94"/>
      <c r="AGG39" s="94"/>
      <c r="AGH39" s="94"/>
      <c r="AGI39" s="94"/>
      <c r="AGJ39" s="94"/>
      <c r="AGK39" s="94"/>
      <c r="AGL39" s="94"/>
      <c r="AGM39" s="94"/>
      <c r="AGN39" s="94"/>
      <c r="AGO39" s="94"/>
      <c r="AGP39" s="94"/>
      <c r="AGQ39" s="94"/>
      <c r="AGR39" s="94"/>
      <c r="AGS39" s="94"/>
      <c r="AGT39" s="94"/>
      <c r="AGU39" s="94"/>
      <c r="AGV39" s="94"/>
      <c r="AGW39" s="94"/>
      <c r="AGX39" s="94"/>
      <c r="AGY39" s="94"/>
      <c r="AGZ39" s="94"/>
      <c r="AHA39" s="94"/>
      <c r="AHB39" s="94"/>
      <c r="AHC39" s="94"/>
      <c r="AHD39" s="94"/>
      <c r="AHE39" s="94"/>
      <c r="AHF39" s="94"/>
      <c r="AHG39" s="94"/>
      <c r="AHH39" s="94"/>
      <c r="AHI39" s="94"/>
      <c r="AHJ39" s="94"/>
      <c r="AHK39" s="94"/>
      <c r="AHL39" s="94"/>
      <c r="AHM39" s="94"/>
      <c r="AHN39" s="94"/>
      <c r="AHO39" s="94"/>
      <c r="AHP39" s="94"/>
      <c r="AHQ39" s="94"/>
      <c r="AHR39" s="94"/>
      <c r="AHS39" s="94"/>
      <c r="AHT39" s="94"/>
      <c r="AHU39" s="94"/>
      <c r="AHV39" s="94"/>
      <c r="AHW39" s="94"/>
      <c r="AHX39" s="94"/>
      <c r="AHY39" s="94"/>
      <c r="AHZ39" s="94"/>
      <c r="AIA39" s="94"/>
      <c r="AIB39" s="94"/>
      <c r="AIC39" s="94"/>
      <c r="AID39" s="94"/>
      <c r="AIE39" s="94"/>
      <c r="AIF39" s="94"/>
      <c r="AIG39" s="94"/>
      <c r="AIH39" s="94"/>
      <c r="AII39" s="94"/>
      <c r="AIJ39" s="94"/>
      <c r="AIK39" s="94"/>
      <c r="AIL39" s="94"/>
      <c r="AIM39" s="94"/>
      <c r="AIN39" s="94"/>
      <c r="AIO39" s="94"/>
      <c r="AIP39" s="94"/>
      <c r="AIQ39" s="94"/>
      <c r="AIR39" s="94"/>
      <c r="AIS39" s="94"/>
      <c r="AIT39" s="94"/>
      <c r="AIU39" s="94"/>
      <c r="AIV39" s="94"/>
      <c r="AIW39" s="94"/>
      <c r="AIX39" s="94"/>
      <c r="AIY39" s="94"/>
      <c r="AIZ39" s="94"/>
      <c r="AJA39" s="94"/>
      <c r="AJB39" s="94"/>
      <c r="AJC39" s="94"/>
      <c r="AJD39" s="94"/>
      <c r="AJE39" s="94"/>
      <c r="AJF39" s="94"/>
      <c r="AJG39" s="94"/>
      <c r="AJH39" s="94"/>
      <c r="AJI39" s="94"/>
      <c r="AJJ39" s="94"/>
      <c r="AJK39" s="94"/>
      <c r="AJL39" s="94"/>
      <c r="AJM39" s="94"/>
      <c r="AJN39" s="94"/>
      <c r="AJO39" s="94"/>
      <c r="AJP39" s="94"/>
      <c r="AJQ39" s="94"/>
      <c r="AJR39" s="94"/>
      <c r="AJS39" s="94"/>
      <c r="AJT39" s="94"/>
      <c r="AJU39" s="94"/>
      <c r="AJV39" s="94"/>
      <c r="AJW39" s="94"/>
      <c r="AJX39" s="94"/>
      <c r="AJY39" s="94"/>
      <c r="AJZ39" s="94"/>
      <c r="AKA39" s="94"/>
      <c r="AKB39" s="94"/>
      <c r="AKC39" s="94"/>
      <c r="AKD39" s="94"/>
      <c r="AKE39" s="94"/>
      <c r="AKF39" s="94"/>
      <c r="AKG39" s="94"/>
      <c r="AKH39" s="94"/>
      <c r="AKI39" s="94"/>
      <c r="AKJ39" s="94"/>
      <c r="AKK39" s="94"/>
      <c r="AKL39" s="94"/>
      <c r="AKM39" s="94"/>
      <c r="AKN39" s="94"/>
      <c r="AKO39" s="94"/>
      <c r="AKP39" s="94"/>
      <c r="AKQ39" s="94"/>
      <c r="AKR39" s="94"/>
      <c r="AKS39" s="94"/>
      <c r="AKT39" s="94"/>
      <c r="AKU39" s="94"/>
      <c r="AKV39" s="94"/>
      <c r="AKW39" s="94"/>
      <c r="AKX39" s="94"/>
      <c r="AKY39" s="94"/>
      <c r="AKZ39" s="94"/>
      <c r="ALA39" s="94"/>
      <c r="ALB39" s="94"/>
      <c r="ALC39" s="94"/>
      <c r="ALD39" s="94"/>
      <c r="ALE39" s="94"/>
      <c r="ALF39" s="94"/>
      <c r="ALG39" s="94"/>
      <c r="ALH39" s="94"/>
      <c r="ALI39" s="94"/>
      <c r="ALJ39" s="94"/>
      <c r="ALK39" s="94"/>
      <c r="ALL39" s="94"/>
      <c r="ALM39" s="94"/>
      <c r="ALN39" s="94"/>
      <c r="ALO39" s="94"/>
      <c r="ALP39" s="94"/>
      <c r="ALQ39" s="94"/>
      <c r="ALR39" s="94"/>
      <c r="ALS39" s="94"/>
      <c r="ALT39" s="94"/>
      <c r="ALU39" s="94"/>
      <c r="ALV39" s="94"/>
      <c r="ALW39" s="94"/>
      <c r="ALX39" s="94"/>
      <c r="ALY39" s="94"/>
      <c r="ALZ39" s="94"/>
      <c r="AMA39" s="94"/>
      <c r="AMB39" s="94"/>
      <c r="AMC39" s="94"/>
      <c r="AMD39" s="94"/>
      <c r="AME39" s="94"/>
      <c r="AMF39" s="94"/>
      <c r="AMG39" s="94"/>
      <c r="AMH39" s="94"/>
      <c r="AMI39" s="94"/>
      <c r="AMJ39" s="94"/>
      <c r="AMK39" s="94"/>
      <c r="AML39" s="94"/>
      <c r="AMM39" s="94"/>
      <c r="AMN39" s="94"/>
      <c r="AMO39" s="94"/>
      <c r="AMP39" s="94"/>
      <c r="AMQ39" s="94"/>
      <c r="AMR39" s="94"/>
      <c r="AMS39" s="94"/>
      <c r="AMT39" s="94"/>
      <c r="AMU39" s="94"/>
      <c r="AMV39" s="94"/>
      <c r="AMW39" s="94"/>
      <c r="AMX39" s="94"/>
      <c r="AMY39" s="94"/>
      <c r="AMZ39" s="94"/>
      <c r="ANA39" s="94"/>
      <c r="ANB39" s="94"/>
      <c r="ANC39" s="94"/>
      <c r="AND39" s="94"/>
      <c r="ANE39" s="94"/>
      <c r="ANF39" s="94"/>
      <c r="ANG39" s="94"/>
      <c r="ANH39" s="94"/>
      <c r="ANI39" s="94"/>
    </row>
    <row r="40" spans="1:1049" ht="49.5" customHeight="1">
      <c r="A40" s="89" t="s">
        <v>22</v>
      </c>
      <c r="B40" s="90" t="s">
        <v>93</v>
      </c>
      <c r="C40" s="295">
        <v>0</v>
      </c>
      <c r="D40" s="295">
        <v>0</v>
      </c>
      <c r="E40" s="295">
        <v>0</v>
      </c>
      <c r="F40" s="295">
        <v>0</v>
      </c>
      <c r="G40" s="99"/>
      <c r="H40" s="99"/>
      <c r="I40" s="99"/>
      <c r="J40" s="99"/>
      <c r="K40" s="99"/>
      <c r="L40" s="99">
        <v>0.15</v>
      </c>
      <c r="M40" s="99"/>
      <c r="N40" s="99"/>
      <c r="O40" s="99"/>
      <c r="P40" s="99"/>
      <c r="Q40" s="99"/>
      <c r="R40" s="230">
        <v>0.56</v>
      </c>
      <c r="S40" s="92" t="s">
        <v>502</v>
      </c>
      <c r="T40" s="275" t="s">
        <v>352</v>
      </c>
      <c r="U40" s="276"/>
      <c r="V40" s="276"/>
      <c r="W40" s="276"/>
      <c r="X40" s="277"/>
      <c r="Y40" s="260">
        <v>0.56</v>
      </c>
      <c r="Z40" s="92" t="s">
        <v>347</v>
      </c>
      <c r="AA40" s="275" t="s">
        <v>352</v>
      </c>
      <c r="AB40" s="276"/>
      <c r="AC40" s="276"/>
      <c r="AD40" s="276"/>
      <c r="AE40" s="276"/>
      <c r="AF40" s="277"/>
      <c r="AG40" s="99">
        <v>1</v>
      </c>
      <c r="AH40" s="91" t="s">
        <v>87</v>
      </c>
      <c r="AI40" s="91" t="s">
        <v>356</v>
      </c>
      <c r="AJ40" s="91" t="s">
        <v>88</v>
      </c>
      <c r="AK40" s="91" t="s">
        <v>30</v>
      </c>
      <c r="AL40" s="92" t="s">
        <v>365</v>
      </c>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c r="IW40" s="94"/>
      <c r="IX40" s="94"/>
      <c r="IY40" s="94"/>
      <c r="IZ40" s="94"/>
      <c r="JA40" s="94"/>
      <c r="JB40" s="94"/>
      <c r="JC40" s="94"/>
      <c r="JD40" s="94"/>
      <c r="JE40" s="94"/>
      <c r="JF40" s="94"/>
      <c r="JG40" s="94"/>
      <c r="JH40" s="94"/>
      <c r="JI40" s="94"/>
      <c r="JJ40" s="94"/>
      <c r="JK40" s="94"/>
      <c r="JL40" s="94"/>
      <c r="JM40" s="94"/>
      <c r="JN40" s="94"/>
      <c r="JO40" s="94"/>
      <c r="JP40" s="94"/>
      <c r="JQ40" s="94"/>
      <c r="JR40" s="94"/>
      <c r="JS40" s="94"/>
      <c r="JT40" s="94"/>
      <c r="JU40" s="94"/>
      <c r="JV40" s="94"/>
      <c r="JW40" s="94"/>
      <c r="JX40" s="94"/>
      <c r="JY40" s="94"/>
      <c r="JZ40" s="94"/>
      <c r="KA40" s="94"/>
      <c r="KB40" s="94"/>
      <c r="KC40" s="94"/>
      <c r="KD40" s="94"/>
      <c r="KE40" s="94"/>
      <c r="KF40" s="94"/>
      <c r="KG40" s="94"/>
      <c r="KH40" s="94"/>
      <c r="KI40" s="94"/>
      <c r="KJ40" s="94"/>
      <c r="KK40" s="94"/>
      <c r="KL40" s="94"/>
      <c r="KM40" s="94"/>
      <c r="KN40" s="94"/>
      <c r="KO40" s="94"/>
      <c r="KP40" s="94"/>
      <c r="KQ40" s="94"/>
      <c r="KR40" s="94"/>
      <c r="KS40" s="94"/>
      <c r="KT40" s="94"/>
      <c r="KU40" s="94"/>
      <c r="KV40" s="94"/>
      <c r="KW40" s="94"/>
      <c r="KX40" s="94"/>
      <c r="KY40" s="94"/>
      <c r="KZ40" s="94"/>
      <c r="LA40" s="94"/>
      <c r="LB40" s="94"/>
      <c r="LC40" s="94"/>
      <c r="LD40" s="94"/>
      <c r="LE40" s="94"/>
      <c r="LF40" s="94"/>
      <c r="LG40" s="94"/>
      <c r="LH40" s="94"/>
      <c r="LI40" s="94"/>
      <c r="LJ40" s="94"/>
      <c r="LK40" s="94"/>
      <c r="LL40" s="94"/>
      <c r="LM40" s="94"/>
      <c r="LN40" s="94"/>
      <c r="LO40" s="94"/>
      <c r="LP40" s="94"/>
      <c r="LQ40" s="94"/>
      <c r="LR40" s="94"/>
      <c r="LS40" s="94"/>
      <c r="LT40" s="94"/>
      <c r="LU40" s="94"/>
      <c r="LV40" s="94"/>
      <c r="LW40" s="94"/>
      <c r="LX40" s="94"/>
      <c r="LY40" s="94"/>
      <c r="LZ40" s="94"/>
      <c r="MA40" s="94"/>
      <c r="MB40" s="94"/>
      <c r="MC40" s="94"/>
      <c r="MD40" s="94"/>
      <c r="ME40" s="94"/>
      <c r="MF40" s="94"/>
      <c r="MG40" s="94"/>
      <c r="MH40" s="94"/>
      <c r="MI40" s="94"/>
      <c r="MJ40" s="94"/>
      <c r="MK40" s="94"/>
      <c r="ML40" s="94"/>
      <c r="MM40" s="94"/>
      <c r="MN40" s="94"/>
      <c r="MO40" s="94"/>
      <c r="MP40" s="94"/>
      <c r="MQ40" s="94"/>
      <c r="MR40" s="94"/>
      <c r="MS40" s="94"/>
      <c r="MT40" s="94"/>
      <c r="MU40" s="94"/>
      <c r="MV40" s="94"/>
      <c r="MW40" s="94"/>
      <c r="MX40" s="94"/>
      <c r="MY40" s="94"/>
      <c r="MZ40" s="94"/>
      <c r="NA40" s="94"/>
      <c r="NB40" s="94"/>
      <c r="NC40" s="94"/>
      <c r="ND40" s="94"/>
      <c r="NE40" s="94"/>
      <c r="NF40" s="94"/>
      <c r="NG40" s="94"/>
      <c r="NH40" s="94"/>
      <c r="NI40" s="94"/>
      <c r="NJ40" s="94"/>
      <c r="NK40" s="94"/>
      <c r="NL40" s="94"/>
      <c r="NM40" s="94"/>
      <c r="NN40" s="94"/>
      <c r="NO40" s="94"/>
      <c r="NP40" s="94"/>
      <c r="NQ40" s="94"/>
      <c r="NR40" s="94"/>
      <c r="NS40" s="94"/>
      <c r="NT40" s="94"/>
      <c r="NU40" s="94"/>
      <c r="NV40" s="94"/>
      <c r="NW40" s="94"/>
      <c r="NX40" s="94"/>
      <c r="NY40" s="94"/>
      <c r="NZ40" s="94"/>
      <c r="OA40" s="94"/>
      <c r="OB40" s="94"/>
      <c r="OC40" s="94"/>
      <c r="OD40" s="94"/>
      <c r="OE40" s="94"/>
      <c r="OF40" s="94"/>
      <c r="OG40" s="94"/>
      <c r="OH40" s="94"/>
      <c r="OI40" s="94"/>
      <c r="OJ40" s="94"/>
      <c r="OK40" s="94"/>
      <c r="OL40" s="94"/>
      <c r="OM40" s="94"/>
      <c r="ON40" s="94"/>
      <c r="OO40" s="94"/>
      <c r="OP40" s="94"/>
      <c r="OQ40" s="94"/>
      <c r="OR40" s="94"/>
      <c r="OS40" s="94"/>
      <c r="OT40" s="94"/>
      <c r="OU40" s="94"/>
      <c r="OV40" s="94"/>
      <c r="OW40" s="94"/>
      <c r="OX40" s="94"/>
      <c r="OY40" s="94"/>
      <c r="OZ40" s="94"/>
      <c r="PA40" s="94"/>
      <c r="PB40" s="94"/>
      <c r="PC40" s="94"/>
      <c r="PD40" s="94"/>
      <c r="PE40" s="94"/>
      <c r="PF40" s="94"/>
      <c r="PG40" s="94"/>
      <c r="PH40" s="94"/>
      <c r="PI40" s="94"/>
      <c r="PJ40" s="94"/>
      <c r="PK40" s="94"/>
      <c r="PL40" s="94"/>
      <c r="PM40" s="94"/>
      <c r="PN40" s="94"/>
      <c r="PO40" s="94"/>
      <c r="PP40" s="94"/>
      <c r="PQ40" s="94"/>
      <c r="PR40" s="94"/>
      <c r="PS40" s="94"/>
      <c r="PT40" s="94"/>
      <c r="PU40" s="94"/>
      <c r="PV40" s="94"/>
      <c r="PW40" s="94"/>
      <c r="PX40" s="94"/>
      <c r="PY40" s="94"/>
      <c r="PZ40" s="94"/>
      <c r="QA40" s="94"/>
      <c r="QB40" s="94"/>
      <c r="QC40" s="94"/>
      <c r="QD40" s="94"/>
      <c r="QE40" s="94"/>
      <c r="QF40" s="94"/>
      <c r="QG40" s="94"/>
      <c r="QH40" s="94"/>
      <c r="QI40" s="94"/>
      <c r="QJ40" s="94"/>
      <c r="QK40" s="94"/>
      <c r="QL40" s="94"/>
      <c r="QM40" s="94"/>
      <c r="QN40" s="94"/>
      <c r="QO40" s="94"/>
      <c r="QP40" s="94"/>
      <c r="QQ40" s="94"/>
      <c r="QR40" s="94"/>
      <c r="QS40" s="94"/>
      <c r="QT40" s="94"/>
      <c r="QU40" s="94"/>
      <c r="QV40" s="94"/>
      <c r="QW40" s="94"/>
      <c r="QX40" s="94"/>
      <c r="QY40" s="94"/>
      <c r="QZ40" s="94"/>
      <c r="RA40" s="94"/>
      <c r="RB40" s="94"/>
      <c r="RC40" s="94"/>
      <c r="RD40" s="94"/>
      <c r="RE40" s="94"/>
      <c r="RF40" s="94"/>
      <c r="RG40" s="94"/>
      <c r="RH40" s="94"/>
      <c r="RI40" s="94"/>
      <c r="RJ40" s="94"/>
      <c r="RK40" s="94"/>
      <c r="RL40" s="94"/>
      <c r="RM40" s="94"/>
      <c r="RN40" s="94"/>
      <c r="RO40" s="94"/>
      <c r="RP40" s="94"/>
      <c r="RQ40" s="94"/>
      <c r="RR40" s="94"/>
      <c r="RS40" s="94"/>
      <c r="RT40" s="94"/>
      <c r="RU40" s="94"/>
      <c r="RV40" s="94"/>
      <c r="RW40" s="94"/>
      <c r="RX40" s="94"/>
      <c r="RY40" s="94"/>
      <c r="RZ40" s="94"/>
      <c r="SA40" s="94"/>
      <c r="SB40" s="94"/>
      <c r="SC40" s="94"/>
      <c r="SD40" s="94"/>
      <c r="SE40" s="94"/>
      <c r="SF40" s="94"/>
      <c r="SG40" s="94"/>
      <c r="SH40" s="94"/>
      <c r="SI40" s="94"/>
      <c r="SJ40" s="94"/>
      <c r="SK40" s="94"/>
      <c r="SL40" s="94"/>
      <c r="SM40" s="94"/>
      <c r="SN40" s="94"/>
      <c r="SO40" s="94"/>
      <c r="SP40" s="94"/>
      <c r="SQ40" s="94"/>
      <c r="SR40" s="94"/>
      <c r="SS40" s="94"/>
      <c r="ST40" s="94"/>
      <c r="SU40" s="94"/>
      <c r="SV40" s="94"/>
      <c r="SW40" s="94"/>
      <c r="SX40" s="94"/>
      <c r="SY40" s="94"/>
      <c r="SZ40" s="94"/>
      <c r="TA40" s="94"/>
      <c r="TB40" s="94"/>
      <c r="TC40" s="94"/>
      <c r="TD40" s="94"/>
      <c r="TE40" s="94"/>
      <c r="TF40" s="94"/>
      <c r="TG40" s="94"/>
      <c r="TH40" s="94"/>
      <c r="TI40" s="94"/>
      <c r="TJ40" s="94"/>
      <c r="TK40" s="94"/>
      <c r="TL40" s="94"/>
      <c r="TM40" s="94"/>
      <c r="TN40" s="94"/>
      <c r="TO40" s="94"/>
      <c r="TP40" s="94"/>
      <c r="TQ40" s="94"/>
      <c r="TR40" s="94"/>
      <c r="TS40" s="94"/>
      <c r="TT40" s="94"/>
      <c r="TU40" s="94"/>
      <c r="TV40" s="94"/>
      <c r="TW40" s="94"/>
      <c r="TX40" s="94"/>
      <c r="TY40" s="94"/>
      <c r="TZ40" s="94"/>
      <c r="UA40" s="94"/>
      <c r="UB40" s="94"/>
      <c r="UC40" s="94"/>
      <c r="UD40" s="94"/>
      <c r="UE40" s="94"/>
      <c r="UF40" s="94"/>
      <c r="UG40" s="94"/>
      <c r="UH40" s="94"/>
      <c r="UI40" s="94"/>
      <c r="UJ40" s="94"/>
      <c r="UK40" s="94"/>
      <c r="UL40" s="94"/>
      <c r="UM40" s="94"/>
      <c r="UN40" s="94"/>
      <c r="UO40" s="94"/>
      <c r="UP40" s="94"/>
      <c r="UQ40" s="94"/>
      <c r="UR40" s="94"/>
      <c r="US40" s="94"/>
      <c r="UT40" s="94"/>
      <c r="UU40" s="94"/>
      <c r="UV40" s="94"/>
      <c r="UW40" s="94"/>
      <c r="UX40" s="94"/>
      <c r="UY40" s="94"/>
      <c r="UZ40" s="94"/>
      <c r="VA40" s="94"/>
      <c r="VB40" s="94"/>
      <c r="VC40" s="94"/>
      <c r="VD40" s="94"/>
      <c r="VE40" s="94"/>
      <c r="VF40" s="94"/>
      <c r="VG40" s="94"/>
      <c r="VH40" s="94"/>
      <c r="VI40" s="94"/>
      <c r="VJ40" s="94"/>
      <c r="VK40" s="94"/>
      <c r="VL40" s="94"/>
      <c r="VM40" s="94"/>
      <c r="VN40" s="94"/>
      <c r="VO40" s="94"/>
      <c r="VP40" s="94"/>
      <c r="VQ40" s="94"/>
      <c r="VR40" s="94"/>
      <c r="VS40" s="94"/>
      <c r="VT40" s="94"/>
      <c r="VU40" s="94"/>
      <c r="VV40" s="94"/>
      <c r="VW40" s="94"/>
      <c r="VX40" s="94"/>
      <c r="VY40" s="94"/>
      <c r="VZ40" s="94"/>
      <c r="WA40" s="94"/>
      <c r="WB40" s="94"/>
      <c r="WC40" s="94"/>
      <c r="WD40" s="94"/>
      <c r="WE40" s="94"/>
      <c r="WF40" s="94"/>
      <c r="WG40" s="94"/>
      <c r="WH40" s="94"/>
      <c r="WI40" s="94"/>
      <c r="WJ40" s="94"/>
      <c r="WK40" s="94"/>
      <c r="WL40" s="94"/>
      <c r="WM40" s="94"/>
      <c r="WN40" s="94"/>
      <c r="WO40" s="94"/>
      <c r="WP40" s="94"/>
      <c r="WQ40" s="94"/>
      <c r="WR40" s="94"/>
      <c r="WS40" s="94"/>
      <c r="WT40" s="94"/>
      <c r="WU40" s="94"/>
      <c r="WV40" s="94"/>
      <c r="WW40" s="94"/>
      <c r="WX40" s="94"/>
      <c r="WY40" s="94"/>
      <c r="WZ40" s="94"/>
      <c r="XA40" s="94"/>
      <c r="XB40" s="94"/>
      <c r="XC40" s="94"/>
      <c r="XD40" s="94"/>
      <c r="XE40" s="94"/>
      <c r="XF40" s="94"/>
      <c r="XG40" s="94"/>
      <c r="XH40" s="94"/>
      <c r="XI40" s="94"/>
      <c r="XJ40" s="94"/>
      <c r="XK40" s="94"/>
      <c r="XL40" s="94"/>
      <c r="XM40" s="94"/>
      <c r="XN40" s="94"/>
      <c r="XO40" s="94"/>
      <c r="XP40" s="94"/>
      <c r="XQ40" s="94"/>
      <c r="XR40" s="94"/>
      <c r="XS40" s="94"/>
      <c r="XT40" s="94"/>
      <c r="XU40" s="94"/>
      <c r="XV40" s="94"/>
      <c r="XW40" s="94"/>
      <c r="XX40" s="94"/>
      <c r="XY40" s="94"/>
      <c r="XZ40" s="94"/>
      <c r="YA40" s="94"/>
      <c r="YB40" s="94"/>
      <c r="YC40" s="94"/>
      <c r="YD40" s="94"/>
      <c r="YE40" s="94"/>
      <c r="YF40" s="94"/>
      <c r="YG40" s="94"/>
      <c r="YH40" s="94"/>
      <c r="YI40" s="94"/>
      <c r="YJ40" s="94"/>
      <c r="YK40" s="94"/>
      <c r="YL40" s="94"/>
      <c r="YM40" s="94"/>
      <c r="YN40" s="94"/>
      <c r="YO40" s="94"/>
      <c r="YP40" s="94"/>
      <c r="YQ40" s="94"/>
      <c r="YR40" s="94"/>
      <c r="YS40" s="94"/>
      <c r="YT40" s="94"/>
      <c r="YU40" s="94"/>
      <c r="YV40" s="94"/>
      <c r="YW40" s="94"/>
      <c r="YX40" s="94"/>
      <c r="YY40" s="94"/>
      <c r="YZ40" s="94"/>
      <c r="ZA40" s="94"/>
      <c r="ZB40" s="94"/>
      <c r="ZC40" s="94"/>
      <c r="ZD40" s="94"/>
      <c r="ZE40" s="94"/>
      <c r="ZF40" s="94"/>
      <c r="ZG40" s="94"/>
      <c r="ZH40" s="94"/>
      <c r="ZI40" s="94"/>
      <c r="ZJ40" s="94"/>
      <c r="ZK40" s="94"/>
      <c r="ZL40" s="94"/>
      <c r="ZM40" s="94"/>
      <c r="ZN40" s="94"/>
      <c r="ZO40" s="94"/>
      <c r="ZP40" s="94"/>
      <c r="ZQ40" s="94"/>
      <c r="ZR40" s="94"/>
      <c r="ZS40" s="94"/>
      <c r="ZT40" s="94"/>
      <c r="ZU40" s="94"/>
      <c r="ZV40" s="94"/>
      <c r="ZW40" s="94"/>
      <c r="ZX40" s="94"/>
      <c r="ZY40" s="94"/>
      <c r="ZZ40" s="94"/>
      <c r="AAA40" s="94"/>
      <c r="AAB40" s="94"/>
      <c r="AAC40" s="94"/>
      <c r="AAD40" s="94"/>
      <c r="AAE40" s="94"/>
      <c r="AAF40" s="94"/>
      <c r="AAG40" s="94"/>
      <c r="AAH40" s="94"/>
      <c r="AAI40" s="94"/>
      <c r="AAJ40" s="94"/>
      <c r="AAK40" s="94"/>
      <c r="AAL40" s="94"/>
      <c r="AAM40" s="94"/>
      <c r="AAN40" s="94"/>
      <c r="AAO40" s="94"/>
      <c r="AAP40" s="94"/>
      <c r="AAQ40" s="94"/>
      <c r="AAR40" s="94"/>
      <c r="AAS40" s="94"/>
      <c r="AAT40" s="94"/>
      <c r="AAU40" s="94"/>
      <c r="AAV40" s="94"/>
      <c r="AAW40" s="94"/>
      <c r="AAX40" s="94"/>
      <c r="AAY40" s="94"/>
      <c r="AAZ40" s="94"/>
      <c r="ABA40" s="94"/>
      <c r="ABB40" s="94"/>
      <c r="ABC40" s="94"/>
      <c r="ABD40" s="94"/>
      <c r="ABE40" s="94"/>
      <c r="ABF40" s="94"/>
      <c r="ABG40" s="94"/>
      <c r="ABH40" s="94"/>
      <c r="ABI40" s="94"/>
      <c r="ABJ40" s="94"/>
      <c r="ABK40" s="94"/>
      <c r="ABL40" s="94"/>
      <c r="ABM40" s="94"/>
      <c r="ABN40" s="94"/>
      <c r="ABO40" s="94"/>
      <c r="ABP40" s="94"/>
      <c r="ABQ40" s="94"/>
      <c r="ABR40" s="94"/>
      <c r="ABS40" s="94"/>
      <c r="ABT40" s="94"/>
      <c r="ABU40" s="94"/>
      <c r="ABV40" s="94"/>
      <c r="ABW40" s="94"/>
      <c r="ABX40" s="94"/>
      <c r="ABY40" s="94"/>
      <c r="ABZ40" s="94"/>
      <c r="ACA40" s="94"/>
      <c r="ACB40" s="94"/>
      <c r="ACC40" s="94"/>
      <c r="ACD40" s="94"/>
      <c r="ACE40" s="94"/>
      <c r="ACF40" s="94"/>
      <c r="ACG40" s="94"/>
      <c r="ACH40" s="94"/>
      <c r="ACI40" s="94"/>
      <c r="ACJ40" s="94"/>
      <c r="ACK40" s="94"/>
      <c r="ACL40" s="94"/>
      <c r="ACM40" s="94"/>
      <c r="ACN40" s="94"/>
      <c r="ACO40" s="94"/>
      <c r="ACP40" s="94"/>
      <c r="ACQ40" s="94"/>
      <c r="ACR40" s="94"/>
      <c r="ACS40" s="94"/>
      <c r="ACT40" s="94"/>
      <c r="ACU40" s="94"/>
      <c r="ACV40" s="94"/>
      <c r="ACW40" s="94"/>
      <c r="ACX40" s="94"/>
      <c r="ACY40" s="94"/>
      <c r="ACZ40" s="94"/>
      <c r="ADA40" s="94"/>
      <c r="ADB40" s="94"/>
      <c r="ADC40" s="94"/>
      <c r="ADD40" s="94"/>
      <c r="ADE40" s="94"/>
      <c r="ADF40" s="94"/>
      <c r="ADG40" s="94"/>
      <c r="ADH40" s="94"/>
      <c r="ADI40" s="94"/>
      <c r="ADJ40" s="94"/>
      <c r="ADK40" s="94"/>
      <c r="ADL40" s="94"/>
      <c r="ADM40" s="94"/>
      <c r="ADN40" s="94"/>
      <c r="ADO40" s="94"/>
      <c r="ADP40" s="94"/>
      <c r="ADQ40" s="94"/>
      <c r="ADR40" s="94"/>
      <c r="ADS40" s="94"/>
      <c r="ADT40" s="94"/>
      <c r="ADU40" s="94"/>
      <c r="ADV40" s="94"/>
      <c r="ADW40" s="94"/>
      <c r="ADX40" s="94"/>
      <c r="ADY40" s="94"/>
      <c r="ADZ40" s="94"/>
      <c r="AEA40" s="94"/>
      <c r="AEB40" s="94"/>
      <c r="AEC40" s="94"/>
      <c r="AED40" s="94"/>
      <c r="AEE40" s="94"/>
      <c r="AEF40" s="94"/>
      <c r="AEG40" s="94"/>
      <c r="AEH40" s="94"/>
      <c r="AEI40" s="94"/>
      <c r="AEJ40" s="94"/>
      <c r="AEK40" s="94"/>
      <c r="AEL40" s="94"/>
      <c r="AEM40" s="94"/>
      <c r="AEN40" s="94"/>
      <c r="AEO40" s="94"/>
      <c r="AEP40" s="94"/>
      <c r="AEQ40" s="94"/>
      <c r="AER40" s="94"/>
      <c r="AES40" s="94"/>
      <c r="AET40" s="94"/>
      <c r="AEU40" s="94"/>
      <c r="AEV40" s="94"/>
      <c r="AEW40" s="94"/>
      <c r="AEX40" s="94"/>
      <c r="AEY40" s="94"/>
      <c r="AEZ40" s="94"/>
      <c r="AFA40" s="94"/>
      <c r="AFB40" s="94"/>
      <c r="AFC40" s="94"/>
      <c r="AFD40" s="94"/>
      <c r="AFE40" s="94"/>
      <c r="AFF40" s="94"/>
      <c r="AFG40" s="94"/>
      <c r="AFH40" s="94"/>
      <c r="AFI40" s="94"/>
      <c r="AFJ40" s="94"/>
      <c r="AFK40" s="94"/>
      <c r="AFL40" s="94"/>
      <c r="AFM40" s="94"/>
      <c r="AFN40" s="94"/>
      <c r="AFO40" s="94"/>
      <c r="AFP40" s="94"/>
      <c r="AFQ40" s="94"/>
      <c r="AFR40" s="94"/>
      <c r="AFS40" s="94"/>
      <c r="AFT40" s="94"/>
      <c r="AFU40" s="94"/>
      <c r="AFV40" s="94"/>
      <c r="AFW40" s="94"/>
      <c r="AFX40" s="94"/>
      <c r="AFY40" s="94"/>
      <c r="AFZ40" s="94"/>
      <c r="AGA40" s="94"/>
      <c r="AGB40" s="94"/>
      <c r="AGC40" s="94"/>
      <c r="AGD40" s="94"/>
      <c r="AGE40" s="94"/>
      <c r="AGF40" s="94"/>
      <c r="AGG40" s="94"/>
      <c r="AGH40" s="94"/>
      <c r="AGI40" s="94"/>
      <c r="AGJ40" s="94"/>
      <c r="AGK40" s="94"/>
      <c r="AGL40" s="94"/>
      <c r="AGM40" s="94"/>
      <c r="AGN40" s="94"/>
      <c r="AGO40" s="94"/>
      <c r="AGP40" s="94"/>
      <c r="AGQ40" s="94"/>
      <c r="AGR40" s="94"/>
      <c r="AGS40" s="94"/>
      <c r="AGT40" s="94"/>
      <c r="AGU40" s="94"/>
      <c r="AGV40" s="94"/>
      <c r="AGW40" s="94"/>
      <c r="AGX40" s="94"/>
      <c r="AGY40" s="94"/>
      <c r="AGZ40" s="94"/>
      <c r="AHA40" s="94"/>
      <c r="AHB40" s="94"/>
      <c r="AHC40" s="94"/>
      <c r="AHD40" s="94"/>
      <c r="AHE40" s="94"/>
      <c r="AHF40" s="94"/>
      <c r="AHG40" s="94"/>
      <c r="AHH40" s="94"/>
      <c r="AHI40" s="94"/>
      <c r="AHJ40" s="94"/>
      <c r="AHK40" s="94"/>
      <c r="AHL40" s="94"/>
      <c r="AHM40" s="94"/>
      <c r="AHN40" s="94"/>
      <c r="AHO40" s="94"/>
      <c r="AHP40" s="94"/>
      <c r="AHQ40" s="94"/>
      <c r="AHR40" s="94"/>
      <c r="AHS40" s="94"/>
      <c r="AHT40" s="94"/>
      <c r="AHU40" s="94"/>
      <c r="AHV40" s="94"/>
      <c r="AHW40" s="94"/>
      <c r="AHX40" s="94"/>
      <c r="AHY40" s="94"/>
      <c r="AHZ40" s="94"/>
      <c r="AIA40" s="94"/>
      <c r="AIB40" s="94"/>
      <c r="AIC40" s="94"/>
      <c r="AID40" s="94"/>
      <c r="AIE40" s="94"/>
      <c r="AIF40" s="94"/>
      <c r="AIG40" s="94"/>
      <c r="AIH40" s="94"/>
      <c r="AII40" s="94"/>
      <c r="AIJ40" s="94"/>
      <c r="AIK40" s="94"/>
      <c r="AIL40" s="94"/>
      <c r="AIM40" s="94"/>
      <c r="AIN40" s="94"/>
      <c r="AIO40" s="94"/>
      <c r="AIP40" s="94"/>
      <c r="AIQ40" s="94"/>
      <c r="AIR40" s="94"/>
      <c r="AIS40" s="94"/>
      <c r="AIT40" s="94"/>
      <c r="AIU40" s="94"/>
      <c r="AIV40" s="94"/>
      <c r="AIW40" s="94"/>
      <c r="AIX40" s="94"/>
      <c r="AIY40" s="94"/>
      <c r="AIZ40" s="94"/>
      <c r="AJA40" s="94"/>
      <c r="AJB40" s="94"/>
      <c r="AJC40" s="94"/>
      <c r="AJD40" s="94"/>
      <c r="AJE40" s="94"/>
      <c r="AJF40" s="94"/>
      <c r="AJG40" s="94"/>
      <c r="AJH40" s="94"/>
      <c r="AJI40" s="94"/>
      <c r="AJJ40" s="94"/>
      <c r="AJK40" s="94"/>
      <c r="AJL40" s="94"/>
      <c r="AJM40" s="94"/>
      <c r="AJN40" s="94"/>
      <c r="AJO40" s="94"/>
      <c r="AJP40" s="94"/>
      <c r="AJQ40" s="94"/>
      <c r="AJR40" s="94"/>
      <c r="AJS40" s="94"/>
      <c r="AJT40" s="94"/>
      <c r="AJU40" s="94"/>
      <c r="AJV40" s="94"/>
      <c r="AJW40" s="94"/>
      <c r="AJX40" s="94"/>
      <c r="AJY40" s="94"/>
      <c r="AJZ40" s="94"/>
      <c r="AKA40" s="94"/>
      <c r="AKB40" s="94"/>
      <c r="AKC40" s="94"/>
      <c r="AKD40" s="94"/>
      <c r="AKE40" s="94"/>
      <c r="AKF40" s="94"/>
      <c r="AKG40" s="94"/>
      <c r="AKH40" s="94"/>
      <c r="AKI40" s="94"/>
      <c r="AKJ40" s="94"/>
      <c r="AKK40" s="94"/>
      <c r="AKL40" s="94"/>
      <c r="AKM40" s="94"/>
      <c r="AKN40" s="94"/>
      <c r="AKO40" s="94"/>
      <c r="AKP40" s="94"/>
      <c r="AKQ40" s="94"/>
      <c r="AKR40" s="94"/>
      <c r="AKS40" s="94"/>
      <c r="AKT40" s="94"/>
      <c r="AKU40" s="94"/>
      <c r="AKV40" s="94"/>
      <c r="AKW40" s="94"/>
      <c r="AKX40" s="94"/>
      <c r="AKY40" s="94"/>
      <c r="AKZ40" s="94"/>
      <c r="ALA40" s="94"/>
      <c r="ALB40" s="94"/>
      <c r="ALC40" s="94"/>
      <c r="ALD40" s="94"/>
      <c r="ALE40" s="94"/>
      <c r="ALF40" s="94"/>
      <c r="ALG40" s="94"/>
      <c r="ALH40" s="94"/>
      <c r="ALI40" s="94"/>
      <c r="ALJ40" s="94"/>
      <c r="ALK40" s="94"/>
      <c r="ALL40" s="94"/>
      <c r="ALM40" s="94"/>
      <c r="ALN40" s="94"/>
      <c r="ALO40" s="94"/>
      <c r="ALP40" s="94"/>
      <c r="ALQ40" s="94"/>
      <c r="ALR40" s="94"/>
      <c r="ALS40" s="94"/>
      <c r="ALT40" s="94"/>
      <c r="ALU40" s="94"/>
      <c r="ALV40" s="94"/>
      <c r="ALW40" s="94"/>
      <c r="ALX40" s="94"/>
      <c r="ALY40" s="94"/>
      <c r="ALZ40" s="94"/>
      <c r="AMA40" s="94"/>
      <c r="AMB40" s="94"/>
      <c r="AMC40" s="94"/>
      <c r="AMD40" s="94"/>
      <c r="AME40" s="94"/>
      <c r="AMF40" s="94"/>
      <c r="AMG40" s="94"/>
      <c r="AMH40" s="94"/>
      <c r="AMI40" s="94"/>
      <c r="AMJ40" s="94"/>
      <c r="AMK40" s="94"/>
      <c r="AML40" s="94"/>
      <c r="AMM40" s="94"/>
      <c r="AMN40" s="94"/>
      <c r="AMO40" s="94"/>
      <c r="AMP40" s="94"/>
      <c r="AMQ40" s="94"/>
      <c r="AMR40" s="94"/>
      <c r="AMS40" s="94"/>
      <c r="AMT40" s="94"/>
      <c r="AMU40" s="94"/>
      <c r="AMV40" s="94"/>
      <c r="AMW40" s="94"/>
      <c r="AMX40" s="94"/>
      <c r="AMY40" s="94"/>
      <c r="AMZ40" s="94"/>
      <c r="ANA40" s="94"/>
      <c r="ANB40" s="94"/>
      <c r="ANC40" s="94"/>
      <c r="AND40" s="94"/>
      <c r="ANE40" s="94"/>
      <c r="ANF40" s="94"/>
      <c r="ANG40" s="94"/>
      <c r="ANH40" s="94"/>
      <c r="ANI40" s="94"/>
    </row>
    <row r="41" spans="1:1049" ht="58.5" customHeight="1">
      <c r="A41" s="89" t="s">
        <v>94</v>
      </c>
      <c r="B41" s="185" t="s">
        <v>95</v>
      </c>
      <c r="C41" s="291" t="s">
        <v>96</v>
      </c>
      <c r="D41" s="291"/>
      <c r="E41" s="291"/>
      <c r="F41" s="291"/>
      <c r="G41" s="91"/>
      <c r="H41" s="91"/>
      <c r="I41" s="91"/>
      <c r="J41" s="91"/>
      <c r="K41" s="91"/>
      <c r="L41" s="91" t="s">
        <v>97</v>
      </c>
      <c r="M41" s="91"/>
      <c r="N41" s="91"/>
      <c r="O41" s="91"/>
      <c r="P41" s="91"/>
      <c r="Q41" s="91"/>
      <c r="R41" s="229" t="s">
        <v>97</v>
      </c>
      <c r="S41" s="92"/>
      <c r="T41" s="292" t="s">
        <v>352</v>
      </c>
      <c r="U41" s="293"/>
      <c r="V41" s="293"/>
      <c r="W41" s="293"/>
      <c r="X41" s="294"/>
      <c r="Y41" s="179" t="s">
        <v>97</v>
      </c>
      <c r="Z41" s="92"/>
      <c r="AA41" s="275" t="s">
        <v>352</v>
      </c>
      <c r="AB41" s="276"/>
      <c r="AC41" s="276"/>
      <c r="AD41" s="276"/>
      <c r="AE41" s="276"/>
      <c r="AF41" s="277"/>
      <c r="AG41" s="91" t="s">
        <v>98</v>
      </c>
      <c r="AH41" s="91" t="s">
        <v>99</v>
      </c>
      <c r="AI41" s="91" t="s">
        <v>80</v>
      </c>
      <c r="AJ41" s="91" t="s">
        <v>29</v>
      </c>
      <c r="AK41" s="91" t="s">
        <v>100</v>
      </c>
      <c r="AL41" s="257" t="s">
        <v>366</v>
      </c>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c r="IU41" s="94"/>
      <c r="IV41" s="94"/>
      <c r="IW41" s="94"/>
      <c r="IX41" s="94"/>
      <c r="IY41" s="94"/>
      <c r="IZ41" s="94"/>
      <c r="JA41" s="94"/>
      <c r="JB41" s="94"/>
      <c r="JC41" s="94"/>
      <c r="JD41" s="94"/>
      <c r="JE41" s="94"/>
      <c r="JF41" s="94"/>
      <c r="JG41" s="94"/>
      <c r="JH41" s="94"/>
      <c r="JI41" s="94"/>
      <c r="JJ41" s="94"/>
      <c r="JK41" s="94"/>
      <c r="JL41" s="94"/>
      <c r="JM41" s="94"/>
      <c r="JN41" s="94"/>
      <c r="JO41" s="94"/>
      <c r="JP41" s="94"/>
      <c r="JQ41" s="94"/>
      <c r="JR41" s="94"/>
      <c r="JS41" s="94"/>
      <c r="JT41" s="94"/>
      <c r="JU41" s="94"/>
      <c r="JV41" s="94"/>
      <c r="JW41" s="94"/>
      <c r="JX41" s="94"/>
      <c r="JY41" s="94"/>
      <c r="JZ41" s="94"/>
      <c r="KA41" s="94"/>
      <c r="KB41" s="94"/>
      <c r="KC41" s="94"/>
      <c r="KD41" s="94"/>
      <c r="KE41" s="94"/>
      <c r="KF41" s="94"/>
      <c r="KG41" s="94"/>
      <c r="KH41" s="94"/>
      <c r="KI41" s="94"/>
      <c r="KJ41" s="94"/>
      <c r="KK41" s="94"/>
      <c r="KL41" s="94"/>
      <c r="KM41" s="94"/>
      <c r="KN41" s="94"/>
      <c r="KO41" s="94"/>
      <c r="KP41" s="94"/>
      <c r="KQ41" s="94"/>
      <c r="KR41" s="94"/>
      <c r="KS41" s="94"/>
      <c r="KT41" s="94"/>
      <c r="KU41" s="94"/>
      <c r="KV41" s="94"/>
      <c r="KW41" s="94"/>
      <c r="KX41" s="94"/>
      <c r="KY41" s="94"/>
      <c r="KZ41" s="94"/>
      <c r="LA41" s="94"/>
      <c r="LB41" s="94"/>
      <c r="LC41" s="94"/>
      <c r="LD41" s="94"/>
      <c r="LE41" s="94"/>
      <c r="LF41" s="94"/>
      <c r="LG41" s="94"/>
      <c r="LH41" s="94"/>
      <c r="LI41" s="94"/>
      <c r="LJ41" s="94"/>
      <c r="LK41" s="94"/>
      <c r="LL41" s="94"/>
      <c r="LM41" s="94"/>
      <c r="LN41" s="94"/>
      <c r="LO41" s="94"/>
      <c r="LP41" s="94"/>
      <c r="LQ41" s="94"/>
      <c r="LR41" s="94"/>
      <c r="LS41" s="94"/>
      <c r="LT41" s="94"/>
      <c r="LU41" s="94"/>
      <c r="LV41" s="94"/>
      <c r="LW41" s="94"/>
      <c r="LX41" s="94"/>
      <c r="LY41" s="94"/>
      <c r="LZ41" s="94"/>
      <c r="MA41" s="94"/>
      <c r="MB41" s="94"/>
      <c r="MC41" s="94"/>
      <c r="MD41" s="94"/>
      <c r="ME41" s="94"/>
      <c r="MF41" s="94"/>
      <c r="MG41" s="94"/>
      <c r="MH41" s="94"/>
      <c r="MI41" s="94"/>
      <c r="MJ41" s="94"/>
      <c r="MK41" s="94"/>
      <c r="ML41" s="94"/>
      <c r="MM41" s="94"/>
      <c r="MN41" s="94"/>
      <c r="MO41" s="94"/>
      <c r="MP41" s="94"/>
      <c r="MQ41" s="94"/>
      <c r="MR41" s="94"/>
      <c r="MS41" s="94"/>
      <c r="MT41" s="94"/>
      <c r="MU41" s="94"/>
      <c r="MV41" s="94"/>
      <c r="MW41" s="94"/>
      <c r="MX41" s="94"/>
      <c r="MY41" s="94"/>
      <c r="MZ41" s="94"/>
      <c r="NA41" s="94"/>
      <c r="NB41" s="94"/>
      <c r="NC41" s="94"/>
      <c r="ND41" s="94"/>
      <c r="NE41" s="94"/>
      <c r="NF41" s="94"/>
      <c r="NG41" s="94"/>
      <c r="NH41" s="94"/>
      <c r="NI41" s="94"/>
      <c r="NJ41" s="94"/>
      <c r="NK41" s="94"/>
      <c r="NL41" s="94"/>
      <c r="NM41" s="94"/>
      <c r="NN41" s="94"/>
      <c r="NO41" s="94"/>
      <c r="NP41" s="94"/>
      <c r="NQ41" s="94"/>
      <c r="NR41" s="94"/>
      <c r="NS41" s="94"/>
      <c r="NT41" s="94"/>
      <c r="NU41" s="94"/>
      <c r="NV41" s="94"/>
      <c r="NW41" s="94"/>
      <c r="NX41" s="94"/>
      <c r="NY41" s="94"/>
      <c r="NZ41" s="94"/>
      <c r="OA41" s="94"/>
      <c r="OB41" s="94"/>
      <c r="OC41" s="94"/>
      <c r="OD41" s="94"/>
      <c r="OE41" s="94"/>
      <c r="OF41" s="94"/>
      <c r="OG41" s="94"/>
      <c r="OH41" s="94"/>
      <c r="OI41" s="94"/>
      <c r="OJ41" s="94"/>
      <c r="OK41" s="94"/>
      <c r="OL41" s="94"/>
      <c r="OM41" s="94"/>
      <c r="ON41" s="94"/>
      <c r="OO41" s="94"/>
      <c r="OP41" s="94"/>
      <c r="OQ41" s="94"/>
      <c r="OR41" s="94"/>
      <c r="OS41" s="94"/>
      <c r="OT41" s="94"/>
      <c r="OU41" s="94"/>
      <c r="OV41" s="94"/>
      <c r="OW41" s="94"/>
      <c r="OX41" s="94"/>
      <c r="OY41" s="94"/>
      <c r="OZ41" s="94"/>
      <c r="PA41" s="94"/>
      <c r="PB41" s="94"/>
      <c r="PC41" s="94"/>
      <c r="PD41" s="94"/>
      <c r="PE41" s="94"/>
      <c r="PF41" s="94"/>
      <c r="PG41" s="94"/>
      <c r="PH41" s="94"/>
      <c r="PI41" s="94"/>
      <c r="PJ41" s="94"/>
      <c r="PK41" s="94"/>
      <c r="PL41" s="94"/>
      <c r="PM41" s="94"/>
      <c r="PN41" s="94"/>
      <c r="PO41" s="94"/>
      <c r="PP41" s="94"/>
      <c r="PQ41" s="94"/>
      <c r="PR41" s="94"/>
      <c r="PS41" s="94"/>
      <c r="PT41" s="94"/>
      <c r="PU41" s="94"/>
      <c r="PV41" s="94"/>
      <c r="PW41" s="94"/>
      <c r="PX41" s="94"/>
      <c r="PY41" s="94"/>
      <c r="PZ41" s="94"/>
      <c r="QA41" s="94"/>
      <c r="QB41" s="94"/>
      <c r="QC41" s="94"/>
      <c r="QD41" s="94"/>
      <c r="QE41" s="94"/>
      <c r="QF41" s="94"/>
      <c r="QG41" s="94"/>
      <c r="QH41" s="94"/>
      <c r="QI41" s="94"/>
      <c r="QJ41" s="94"/>
      <c r="QK41" s="94"/>
      <c r="QL41" s="94"/>
      <c r="QM41" s="94"/>
      <c r="QN41" s="94"/>
      <c r="QO41" s="94"/>
      <c r="QP41" s="94"/>
      <c r="QQ41" s="94"/>
      <c r="QR41" s="94"/>
      <c r="QS41" s="94"/>
      <c r="QT41" s="94"/>
      <c r="QU41" s="94"/>
      <c r="QV41" s="94"/>
      <c r="QW41" s="94"/>
      <c r="QX41" s="94"/>
      <c r="QY41" s="94"/>
      <c r="QZ41" s="94"/>
      <c r="RA41" s="94"/>
      <c r="RB41" s="94"/>
      <c r="RC41" s="94"/>
      <c r="RD41" s="94"/>
      <c r="RE41" s="94"/>
      <c r="RF41" s="94"/>
      <c r="RG41" s="94"/>
      <c r="RH41" s="94"/>
      <c r="RI41" s="94"/>
      <c r="RJ41" s="94"/>
      <c r="RK41" s="94"/>
      <c r="RL41" s="94"/>
      <c r="RM41" s="94"/>
      <c r="RN41" s="94"/>
      <c r="RO41" s="94"/>
      <c r="RP41" s="94"/>
      <c r="RQ41" s="94"/>
      <c r="RR41" s="94"/>
      <c r="RS41" s="94"/>
      <c r="RT41" s="94"/>
      <c r="RU41" s="94"/>
      <c r="RV41" s="94"/>
      <c r="RW41" s="94"/>
      <c r="RX41" s="94"/>
      <c r="RY41" s="94"/>
      <c r="RZ41" s="94"/>
      <c r="SA41" s="94"/>
      <c r="SB41" s="94"/>
      <c r="SC41" s="94"/>
      <c r="SD41" s="94"/>
      <c r="SE41" s="94"/>
      <c r="SF41" s="94"/>
      <c r="SG41" s="94"/>
      <c r="SH41" s="94"/>
      <c r="SI41" s="94"/>
      <c r="SJ41" s="94"/>
      <c r="SK41" s="94"/>
      <c r="SL41" s="94"/>
      <c r="SM41" s="94"/>
      <c r="SN41" s="94"/>
      <c r="SO41" s="94"/>
      <c r="SP41" s="94"/>
      <c r="SQ41" s="94"/>
      <c r="SR41" s="94"/>
      <c r="SS41" s="94"/>
      <c r="ST41" s="94"/>
      <c r="SU41" s="94"/>
      <c r="SV41" s="94"/>
      <c r="SW41" s="94"/>
      <c r="SX41" s="94"/>
      <c r="SY41" s="94"/>
      <c r="SZ41" s="94"/>
      <c r="TA41" s="94"/>
      <c r="TB41" s="94"/>
      <c r="TC41" s="94"/>
      <c r="TD41" s="94"/>
      <c r="TE41" s="94"/>
      <c r="TF41" s="94"/>
      <c r="TG41" s="94"/>
      <c r="TH41" s="94"/>
      <c r="TI41" s="94"/>
      <c r="TJ41" s="94"/>
      <c r="TK41" s="94"/>
      <c r="TL41" s="94"/>
      <c r="TM41" s="94"/>
      <c r="TN41" s="94"/>
      <c r="TO41" s="94"/>
      <c r="TP41" s="94"/>
      <c r="TQ41" s="94"/>
      <c r="TR41" s="94"/>
      <c r="TS41" s="94"/>
      <c r="TT41" s="94"/>
      <c r="TU41" s="94"/>
      <c r="TV41" s="94"/>
      <c r="TW41" s="94"/>
      <c r="TX41" s="94"/>
      <c r="TY41" s="94"/>
      <c r="TZ41" s="94"/>
      <c r="UA41" s="94"/>
      <c r="UB41" s="94"/>
      <c r="UC41" s="94"/>
      <c r="UD41" s="94"/>
      <c r="UE41" s="94"/>
      <c r="UF41" s="94"/>
      <c r="UG41" s="94"/>
      <c r="UH41" s="94"/>
      <c r="UI41" s="94"/>
      <c r="UJ41" s="94"/>
      <c r="UK41" s="94"/>
      <c r="UL41" s="94"/>
      <c r="UM41" s="94"/>
      <c r="UN41" s="94"/>
      <c r="UO41" s="94"/>
      <c r="UP41" s="94"/>
      <c r="UQ41" s="94"/>
      <c r="UR41" s="94"/>
      <c r="US41" s="94"/>
      <c r="UT41" s="94"/>
      <c r="UU41" s="94"/>
      <c r="UV41" s="94"/>
      <c r="UW41" s="94"/>
      <c r="UX41" s="94"/>
      <c r="UY41" s="94"/>
      <c r="UZ41" s="94"/>
      <c r="VA41" s="94"/>
      <c r="VB41" s="94"/>
      <c r="VC41" s="94"/>
      <c r="VD41" s="94"/>
      <c r="VE41" s="94"/>
      <c r="VF41" s="94"/>
      <c r="VG41" s="94"/>
      <c r="VH41" s="94"/>
      <c r="VI41" s="94"/>
      <c r="VJ41" s="94"/>
      <c r="VK41" s="94"/>
      <c r="VL41" s="94"/>
      <c r="VM41" s="94"/>
      <c r="VN41" s="94"/>
      <c r="VO41" s="94"/>
      <c r="VP41" s="94"/>
      <c r="VQ41" s="94"/>
      <c r="VR41" s="94"/>
      <c r="VS41" s="94"/>
      <c r="VT41" s="94"/>
      <c r="VU41" s="94"/>
      <c r="VV41" s="94"/>
      <c r="VW41" s="94"/>
      <c r="VX41" s="94"/>
      <c r="VY41" s="94"/>
      <c r="VZ41" s="94"/>
      <c r="WA41" s="94"/>
      <c r="WB41" s="94"/>
      <c r="WC41" s="94"/>
      <c r="WD41" s="94"/>
      <c r="WE41" s="94"/>
      <c r="WF41" s="94"/>
      <c r="WG41" s="94"/>
      <c r="WH41" s="94"/>
      <c r="WI41" s="94"/>
      <c r="WJ41" s="94"/>
      <c r="WK41" s="94"/>
      <c r="WL41" s="94"/>
      <c r="WM41" s="94"/>
      <c r="WN41" s="94"/>
      <c r="WO41" s="94"/>
      <c r="WP41" s="94"/>
      <c r="WQ41" s="94"/>
      <c r="WR41" s="94"/>
      <c r="WS41" s="94"/>
      <c r="WT41" s="94"/>
      <c r="WU41" s="94"/>
      <c r="WV41" s="94"/>
      <c r="WW41" s="94"/>
      <c r="WX41" s="94"/>
      <c r="WY41" s="94"/>
      <c r="WZ41" s="94"/>
      <c r="XA41" s="94"/>
      <c r="XB41" s="94"/>
      <c r="XC41" s="94"/>
      <c r="XD41" s="94"/>
      <c r="XE41" s="94"/>
      <c r="XF41" s="94"/>
      <c r="XG41" s="94"/>
      <c r="XH41" s="94"/>
      <c r="XI41" s="94"/>
      <c r="XJ41" s="94"/>
      <c r="XK41" s="94"/>
      <c r="XL41" s="94"/>
      <c r="XM41" s="94"/>
      <c r="XN41" s="94"/>
      <c r="XO41" s="94"/>
      <c r="XP41" s="94"/>
      <c r="XQ41" s="94"/>
      <c r="XR41" s="94"/>
      <c r="XS41" s="94"/>
      <c r="XT41" s="94"/>
      <c r="XU41" s="94"/>
      <c r="XV41" s="94"/>
      <c r="XW41" s="94"/>
      <c r="XX41" s="94"/>
      <c r="XY41" s="94"/>
      <c r="XZ41" s="94"/>
      <c r="YA41" s="94"/>
      <c r="YB41" s="94"/>
      <c r="YC41" s="94"/>
      <c r="YD41" s="94"/>
      <c r="YE41" s="94"/>
      <c r="YF41" s="94"/>
      <c r="YG41" s="94"/>
      <c r="YH41" s="94"/>
      <c r="YI41" s="94"/>
      <c r="YJ41" s="94"/>
      <c r="YK41" s="94"/>
      <c r="YL41" s="94"/>
      <c r="YM41" s="94"/>
      <c r="YN41" s="94"/>
      <c r="YO41" s="94"/>
      <c r="YP41" s="94"/>
      <c r="YQ41" s="94"/>
      <c r="YR41" s="94"/>
      <c r="YS41" s="94"/>
      <c r="YT41" s="94"/>
      <c r="YU41" s="94"/>
      <c r="YV41" s="94"/>
      <c r="YW41" s="94"/>
      <c r="YX41" s="94"/>
      <c r="YY41" s="94"/>
      <c r="YZ41" s="94"/>
      <c r="ZA41" s="94"/>
      <c r="ZB41" s="94"/>
      <c r="ZC41" s="94"/>
      <c r="ZD41" s="94"/>
      <c r="ZE41" s="94"/>
      <c r="ZF41" s="94"/>
      <c r="ZG41" s="94"/>
      <c r="ZH41" s="94"/>
      <c r="ZI41" s="94"/>
      <c r="ZJ41" s="94"/>
      <c r="ZK41" s="94"/>
      <c r="ZL41" s="94"/>
      <c r="ZM41" s="94"/>
      <c r="ZN41" s="94"/>
      <c r="ZO41" s="94"/>
      <c r="ZP41" s="94"/>
      <c r="ZQ41" s="94"/>
      <c r="ZR41" s="94"/>
      <c r="ZS41" s="94"/>
      <c r="ZT41" s="94"/>
      <c r="ZU41" s="94"/>
      <c r="ZV41" s="94"/>
      <c r="ZW41" s="94"/>
      <c r="ZX41" s="94"/>
      <c r="ZY41" s="94"/>
      <c r="ZZ41" s="94"/>
      <c r="AAA41" s="94"/>
      <c r="AAB41" s="94"/>
      <c r="AAC41" s="94"/>
      <c r="AAD41" s="94"/>
      <c r="AAE41" s="94"/>
      <c r="AAF41" s="94"/>
      <c r="AAG41" s="94"/>
      <c r="AAH41" s="94"/>
      <c r="AAI41" s="94"/>
      <c r="AAJ41" s="94"/>
      <c r="AAK41" s="94"/>
      <c r="AAL41" s="94"/>
      <c r="AAM41" s="94"/>
      <c r="AAN41" s="94"/>
      <c r="AAO41" s="94"/>
      <c r="AAP41" s="94"/>
      <c r="AAQ41" s="94"/>
      <c r="AAR41" s="94"/>
      <c r="AAS41" s="94"/>
      <c r="AAT41" s="94"/>
      <c r="AAU41" s="94"/>
      <c r="AAV41" s="94"/>
      <c r="AAW41" s="94"/>
      <c r="AAX41" s="94"/>
      <c r="AAY41" s="94"/>
      <c r="AAZ41" s="94"/>
      <c r="ABA41" s="94"/>
      <c r="ABB41" s="94"/>
      <c r="ABC41" s="94"/>
      <c r="ABD41" s="94"/>
      <c r="ABE41" s="94"/>
      <c r="ABF41" s="94"/>
      <c r="ABG41" s="94"/>
      <c r="ABH41" s="94"/>
      <c r="ABI41" s="94"/>
      <c r="ABJ41" s="94"/>
      <c r="ABK41" s="94"/>
      <c r="ABL41" s="94"/>
      <c r="ABM41" s="94"/>
      <c r="ABN41" s="94"/>
      <c r="ABO41" s="94"/>
      <c r="ABP41" s="94"/>
      <c r="ABQ41" s="94"/>
      <c r="ABR41" s="94"/>
      <c r="ABS41" s="94"/>
      <c r="ABT41" s="94"/>
      <c r="ABU41" s="94"/>
      <c r="ABV41" s="94"/>
      <c r="ABW41" s="94"/>
      <c r="ABX41" s="94"/>
      <c r="ABY41" s="94"/>
      <c r="ABZ41" s="94"/>
      <c r="ACA41" s="94"/>
      <c r="ACB41" s="94"/>
      <c r="ACC41" s="94"/>
      <c r="ACD41" s="94"/>
      <c r="ACE41" s="94"/>
      <c r="ACF41" s="94"/>
      <c r="ACG41" s="94"/>
      <c r="ACH41" s="94"/>
      <c r="ACI41" s="94"/>
      <c r="ACJ41" s="94"/>
      <c r="ACK41" s="94"/>
      <c r="ACL41" s="94"/>
      <c r="ACM41" s="94"/>
      <c r="ACN41" s="94"/>
      <c r="ACO41" s="94"/>
      <c r="ACP41" s="94"/>
      <c r="ACQ41" s="94"/>
      <c r="ACR41" s="94"/>
      <c r="ACS41" s="94"/>
      <c r="ACT41" s="94"/>
      <c r="ACU41" s="94"/>
      <c r="ACV41" s="94"/>
      <c r="ACW41" s="94"/>
      <c r="ACX41" s="94"/>
      <c r="ACY41" s="94"/>
      <c r="ACZ41" s="94"/>
      <c r="ADA41" s="94"/>
      <c r="ADB41" s="94"/>
      <c r="ADC41" s="94"/>
      <c r="ADD41" s="94"/>
      <c r="ADE41" s="94"/>
      <c r="ADF41" s="94"/>
      <c r="ADG41" s="94"/>
      <c r="ADH41" s="94"/>
      <c r="ADI41" s="94"/>
      <c r="ADJ41" s="94"/>
      <c r="ADK41" s="94"/>
      <c r="ADL41" s="94"/>
      <c r="ADM41" s="94"/>
      <c r="ADN41" s="94"/>
      <c r="ADO41" s="94"/>
      <c r="ADP41" s="94"/>
      <c r="ADQ41" s="94"/>
      <c r="ADR41" s="94"/>
      <c r="ADS41" s="94"/>
      <c r="ADT41" s="94"/>
      <c r="ADU41" s="94"/>
      <c r="ADV41" s="94"/>
      <c r="ADW41" s="94"/>
      <c r="ADX41" s="94"/>
      <c r="ADY41" s="94"/>
      <c r="ADZ41" s="94"/>
      <c r="AEA41" s="94"/>
      <c r="AEB41" s="94"/>
      <c r="AEC41" s="94"/>
      <c r="AED41" s="94"/>
      <c r="AEE41" s="94"/>
      <c r="AEF41" s="94"/>
      <c r="AEG41" s="94"/>
      <c r="AEH41" s="94"/>
      <c r="AEI41" s="94"/>
      <c r="AEJ41" s="94"/>
      <c r="AEK41" s="94"/>
      <c r="AEL41" s="94"/>
      <c r="AEM41" s="94"/>
      <c r="AEN41" s="94"/>
      <c r="AEO41" s="94"/>
      <c r="AEP41" s="94"/>
      <c r="AEQ41" s="94"/>
      <c r="AER41" s="94"/>
      <c r="AES41" s="94"/>
      <c r="AET41" s="94"/>
      <c r="AEU41" s="94"/>
      <c r="AEV41" s="94"/>
      <c r="AEW41" s="94"/>
      <c r="AEX41" s="94"/>
      <c r="AEY41" s="94"/>
      <c r="AEZ41" s="94"/>
      <c r="AFA41" s="94"/>
      <c r="AFB41" s="94"/>
      <c r="AFC41" s="94"/>
      <c r="AFD41" s="94"/>
      <c r="AFE41" s="94"/>
      <c r="AFF41" s="94"/>
      <c r="AFG41" s="94"/>
      <c r="AFH41" s="94"/>
      <c r="AFI41" s="94"/>
      <c r="AFJ41" s="94"/>
      <c r="AFK41" s="94"/>
      <c r="AFL41" s="94"/>
      <c r="AFM41" s="94"/>
      <c r="AFN41" s="94"/>
      <c r="AFO41" s="94"/>
      <c r="AFP41" s="94"/>
      <c r="AFQ41" s="94"/>
      <c r="AFR41" s="94"/>
      <c r="AFS41" s="94"/>
      <c r="AFT41" s="94"/>
      <c r="AFU41" s="94"/>
      <c r="AFV41" s="94"/>
      <c r="AFW41" s="94"/>
      <c r="AFX41" s="94"/>
      <c r="AFY41" s="94"/>
      <c r="AFZ41" s="94"/>
      <c r="AGA41" s="94"/>
      <c r="AGB41" s="94"/>
      <c r="AGC41" s="94"/>
      <c r="AGD41" s="94"/>
      <c r="AGE41" s="94"/>
      <c r="AGF41" s="94"/>
      <c r="AGG41" s="94"/>
      <c r="AGH41" s="94"/>
      <c r="AGI41" s="94"/>
      <c r="AGJ41" s="94"/>
      <c r="AGK41" s="94"/>
      <c r="AGL41" s="94"/>
      <c r="AGM41" s="94"/>
      <c r="AGN41" s="94"/>
      <c r="AGO41" s="94"/>
      <c r="AGP41" s="94"/>
      <c r="AGQ41" s="94"/>
      <c r="AGR41" s="94"/>
      <c r="AGS41" s="94"/>
      <c r="AGT41" s="94"/>
      <c r="AGU41" s="94"/>
      <c r="AGV41" s="94"/>
      <c r="AGW41" s="94"/>
      <c r="AGX41" s="94"/>
      <c r="AGY41" s="94"/>
      <c r="AGZ41" s="94"/>
      <c r="AHA41" s="94"/>
      <c r="AHB41" s="94"/>
      <c r="AHC41" s="94"/>
      <c r="AHD41" s="94"/>
      <c r="AHE41" s="94"/>
      <c r="AHF41" s="94"/>
      <c r="AHG41" s="94"/>
      <c r="AHH41" s="94"/>
      <c r="AHI41" s="94"/>
      <c r="AHJ41" s="94"/>
      <c r="AHK41" s="94"/>
      <c r="AHL41" s="94"/>
      <c r="AHM41" s="94"/>
      <c r="AHN41" s="94"/>
      <c r="AHO41" s="94"/>
      <c r="AHP41" s="94"/>
      <c r="AHQ41" s="94"/>
      <c r="AHR41" s="94"/>
      <c r="AHS41" s="94"/>
      <c r="AHT41" s="94"/>
      <c r="AHU41" s="94"/>
      <c r="AHV41" s="94"/>
      <c r="AHW41" s="94"/>
      <c r="AHX41" s="94"/>
      <c r="AHY41" s="94"/>
      <c r="AHZ41" s="94"/>
      <c r="AIA41" s="94"/>
      <c r="AIB41" s="94"/>
      <c r="AIC41" s="94"/>
      <c r="AID41" s="94"/>
      <c r="AIE41" s="94"/>
      <c r="AIF41" s="94"/>
      <c r="AIG41" s="94"/>
      <c r="AIH41" s="94"/>
      <c r="AII41" s="94"/>
      <c r="AIJ41" s="94"/>
      <c r="AIK41" s="94"/>
      <c r="AIL41" s="94"/>
      <c r="AIM41" s="94"/>
      <c r="AIN41" s="94"/>
      <c r="AIO41" s="94"/>
      <c r="AIP41" s="94"/>
      <c r="AIQ41" s="94"/>
      <c r="AIR41" s="94"/>
      <c r="AIS41" s="94"/>
      <c r="AIT41" s="94"/>
      <c r="AIU41" s="94"/>
      <c r="AIV41" s="94"/>
      <c r="AIW41" s="94"/>
      <c r="AIX41" s="94"/>
      <c r="AIY41" s="94"/>
      <c r="AIZ41" s="94"/>
      <c r="AJA41" s="94"/>
      <c r="AJB41" s="94"/>
      <c r="AJC41" s="94"/>
      <c r="AJD41" s="94"/>
      <c r="AJE41" s="94"/>
      <c r="AJF41" s="94"/>
      <c r="AJG41" s="94"/>
      <c r="AJH41" s="94"/>
      <c r="AJI41" s="94"/>
      <c r="AJJ41" s="94"/>
      <c r="AJK41" s="94"/>
      <c r="AJL41" s="94"/>
      <c r="AJM41" s="94"/>
      <c r="AJN41" s="94"/>
      <c r="AJO41" s="94"/>
      <c r="AJP41" s="94"/>
      <c r="AJQ41" s="94"/>
      <c r="AJR41" s="94"/>
      <c r="AJS41" s="94"/>
      <c r="AJT41" s="94"/>
      <c r="AJU41" s="94"/>
      <c r="AJV41" s="94"/>
      <c r="AJW41" s="94"/>
      <c r="AJX41" s="94"/>
      <c r="AJY41" s="94"/>
      <c r="AJZ41" s="94"/>
      <c r="AKA41" s="94"/>
      <c r="AKB41" s="94"/>
      <c r="AKC41" s="94"/>
      <c r="AKD41" s="94"/>
      <c r="AKE41" s="94"/>
      <c r="AKF41" s="94"/>
      <c r="AKG41" s="94"/>
      <c r="AKH41" s="94"/>
      <c r="AKI41" s="94"/>
      <c r="AKJ41" s="94"/>
      <c r="AKK41" s="94"/>
      <c r="AKL41" s="94"/>
      <c r="AKM41" s="94"/>
      <c r="AKN41" s="94"/>
      <c r="AKO41" s="94"/>
      <c r="AKP41" s="94"/>
      <c r="AKQ41" s="94"/>
      <c r="AKR41" s="94"/>
      <c r="AKS41" s="94"/>
      <c r="AKT41" s="94"/>
      <c r="AKU41" s="94"/>
      <c r="AKV41" s="94"/>
      <c r="AKW41" s="94"/>
      <c r="AKX41" s="94"/>
      <c r="AKY41" s="94"/>
      <c r="AKZ41" s="94"/>
      <c r="ALA41" s="94"/>
      <c r="ALB41" s="94"/>
      <c r="ALC41" s="94"/>
      <c r="ALD41" s="94"/>
      <c r="ALE41" s="94"/>
      <c r="ALF41" s="94"/>
      <c r="ALG41" s="94"/>
      <c r="ALH41" s="94"/>
      <c r="ALI41" s="94"/>
      <c r="ALJ41" s="94"/>
      <c r="ALK41" s="94"/>
      <c r="ALL41" s="94"/>
      <c r="ALM41" s="94"/>
      <c r="ALN41" s="94"/>
      <c r="ALO41" s="94"/>
      <c r="ALP41" s="94"/>
      <c r="ALQ41" s="94"/>
      <c r="ALR41" s="94"/>
      <c r="ALS41" s="94"/>
      <c r="ALT41" s="94"/>
      <c r="ALU41" s="94"/>
      <c r="ALV41" s="94"/>
      <c r="ALW41" s="94"/>
      <c r="ALX41" s="94"/>
      <c r="ALY41" s="94"/>
      <c r="ALZ41" s="94"/>
      <c r="AMA41" s="94"/>
      <c r="AMB41" s="94"/>
      <c r="AMC41" s="94"/>
      <c r="AMD41" s="94"/>
      <c r="AME41" s="94"/>
      <c r="AMF41" s="94"/>
      <c r="AMG41" s="94"/>
      <c r="AMH41" s="94"/>
      <c r="AMI41" s="94"/>
      <c r="AMJ41" s="94"/>
      <c r="AMK41" s="94"/>
      <c r="AML41" s="94"/>
      <c r="AMM41" s="94"/>
      <c r="AMN41" s="94"/>
      <c r="AMO41" s="94"/>
      <c r="AMP41" s="94"/>
      <c r="AMQ41" s="94"/>
      <c r="AMR41" s="94"/>
      <c r="AMS41" s="94"/>
      <c r="AMT41" s="94"/>
      <c r="AMU41" s="94"/>
      <c r="AMV41" s="94"/>
      <c r="AMW41" s="94"/>
      <c r="AMX41" s="94"/>
      <c r="AMY41" s="94"/>
      <c r="AMZ41" s="94"/>
      <c r="ANA41" s="94"/>
      <c r="ANB41" s="94"/>
      <c r="ANC41" s="94"/>
      <c r="AND41" s="94"/>
      <c r="ANE41" s="94"/>
      <c r="ANF41" s="94"/>
      <c r="ANG41" s="94"/>
      <c r="ANH41" s="94"/>
      <c r="ANI41" s="94"/>
    </row>
    <row r="42" spans="1:1049" ht="44.1" customHeight="1">
      <c r="A42" s="89" t="s">
        <v>22</v>
      </c>
      <c r="B42" s="95" t="s">
        <v>101</v>
      </c>
      <c r="C42" s="292" t="s">
        <v>102</v>
      </c>
      <c r="D42" s="292"/>
      <c r="E42" s="292"/>
      <c r="F42" s="292"/>
      <c r="G42" s="96"/>
      <c r="H42" s="96"/>
      <c r="I42" s="96"/>
      <c r="J42" s="96"/>
      <c r="K42" s="96"/>
      <c r="L42" s="96" t="s">
        <v>91</v>
      </c>
      <c r="M42" s="96"/>
      <c r="N42" s="96"/>
      <c r="O42" s="96"/>
      <c r="P42" s="96"/>
      <c r="Q42" s="96"/>
      <c r="R42" s="229" t="s">
        <v>209</v>
      </c>
      <c r="S42" s="92"/>
      <c r="T42" s="292" t="s">
        <v>352</v>
      </c>
      <c r="U42" s="293"/>
      <c r="V42" s="293"/>
      <c r="W42" s="293"/>
      <c r="X42" s="294"/>
      <c r="Y42" s="179">
        <v>2.98</v>
      </c>
      <c r="Z42" s="92" t="s">
        <v>473</v>
      </c>
      <c r="AA42" s="275" t="s">
        <v>352</v>
      </c>
      <c r="AB42" s="276"/>
      <c r="AC42" s="276"/>
      <c r="AD42" s="276"/>
      <c r="AE42" s="276"/>
      <c r="AF42" s="277"/>
      <c r="AG42" s="97" t="s">
        <v>69</v>
      </c>
      <c r="AH42" s="91" t="s">
        <v>103</v>
      </c>
      <c r="AI42" s="91" t="s">
        <v>92</v>
      </c>
      <c r="AJ42" s="91" t="s">
        <v>88</v>
      </c>
      <c r="AK42" s="91" t="s">
        <v>30</v>
      </c>
      <c r="AL42" s="92" t="s">
        <v>365</v>
      </c>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c r="IW42" s="94"/>
      <c r="IX42" s="94"/>
      <c r="IY42" s="94"/>
      <c r="IZ42" s="94"/>
      <c r="JA42" s="94"/>
      <c r="JB42" s="94"/>
      <c r="JC42" s="94"/>
      <c r="JD42" s="94"/>
      <c r="JE42" s="94"/>
      <c r="JF42" s="94"/>
      <c r="JG42" s="94"/>
      <c r="JH42" s="94"/>
      <c r="JI42" s="94"/>
      <c r="JJ42" s="94"/>
      <c r="JK42" s="94"/>
      <c r="JL42" s="94"/>
      <c r="JM42" s="94"/>
      <c r="JN42" s="94"/>
      <c r="JO42" s="94"/>
      <c r="JP42" s="94"/>
      <c r="JQ42" s="94"/>
      <c r="JR42" s="94"/>
      <c r="JS42" s="94"/>
      <c r="JT42" s="94"/>
      <c r="JU42" s="94"/>
      <c r="JV42" s="94"/>
      <c r="JW42" s="94"/>
      <c r="JX42" s="94"/>
      <c r="JY42" s="94"/>
      <c r="JZ42" s="94"/>
      <c r="KA42" s="94"/>
      <c r="KB42" s="94"/>
      <c r="KC42" s="94"/>
      <c r="KD42" s="94"/>
      <c r="KE42" s="94"/>
      <c r="KF42" s="94"/>
      <c r="KG42" s="94"/>
      <c r="KH42" s="94"/>
      <c r="KI42" s="94"/>
      <c r="KJ42" s="94"/>
      <c r="KK42" s="94"/>
      <c r="KL42" s="94"/>
      <c r="KM42" s="94"/>
      <c r="KN42" s="94"/>
      <c r="KO42" s="94"/>
      <c r="KP42" s="94"/>
      <c r="KQ42" s="94"/>
      <c r="KR42" s="94"/>
      <c r="KS42" s="94"/>
      <c r="KT42" s="94"/>
      <c r="KU42" s="94"/>
      <c r="KV42" s="94"/>
      <c r="KW42" s="94"/>
      <c r="KX42" s="94"/>
      <c r="KY42" s="94"/>
      <c r="KZ42" s="94"/>
      <c r="LA42" s="94"/>
      <c r="LB42" s="94"/>
      <c r="LC42" s="94"/>
      <c r="LD42" s="94"/>
      <c r="LE42" s="94"/>
      <c r="LF42" s="94"/>
      <c r="LG42" s="94"/>
      <c r="LH42" s="94"/>
      <c r="LI42" s="94"/>
      <c r="LJ42" s="94"/>
      <c r="LK42" s="94"/>
      <c r="LL42" s="94"/>
      <c r="LM42" s="94"/>
      <c r="LN42" s="94"/>
      <c r="LO42" s="94"/>
      <c r="LP42" s="94"/>
      <c r="LQ42" s="94"/>
      <c r="LR42" s="94"/>
      <c r="LS42" s="94"/>
      <c r="LT42" s="94"/>
      <c r="LU42" s="94"/>
      <c r="LV42" s="94"/>
      <c r="LW42" s="94"/>
      <c r="LX42" s="94"/>
      <c r="LY42" s="94"/>
      <c r="LZ42" s="94"/>
      <c r="MA42" s="94"/>
      <c r="MB42" s="94"/>
      <c r="MC42" s="94"/>
      <c r="MD42" s="94"/>
      <c r="ME42" s="94"/>
      <c r="MF42" s="94"/>
      <c r="MG42" s="94"/>
      <c r="MH42" s="94"/>
      <c r="MI42" s="94"/>
      <c r="MJ42" s="94"/>
      <c r="MK42" s="94"/>
      <c r="ML42" s="94"/>
      <c r="MM42" s="94"/>
      <c r="MN42" s="94"/>
      <c r="MO42" s="94"/>
      <c r="MP42" s="94"/>
      <c r="MQ42" s="94"/>
      <c r="MR42" s="94"/>
      <c r="MS42" s="94"/>
      <c r="MT42" s="94"/>
      <c r="MU42" s="94"/>
      <c r="MV42" s="94"/>
      <c r="MW42" s="94"/>
      <c r="MX42" s="94"/>
      <c r="MY42" s="94"/>
      <c r="MZ42" s="94"/>
      <c r="NA42" s="94"/>
      <c r="NB42" s="94"/>
      <c r="NC42" s="94"/>
      <c r="ND42" s="94"/>
      <c r="NE42" s="94"/>
      <c r="NF42" s="94"/>
      <c r="NG42" s="94"/>
      <c r="NH42" s="94"/>
      <c r="NI42" s="94"/>
      <c r="NJ42" s="94"/>
      <c r="NK42" s="94"/>
      <c r="NL42" s="94"/>
      <c r="NM42" s="94"/>
      <c r="NN42" s="94"/>
      <c r="NO42" s="94"/>
      <c r="NP42" s="94"/>
      <c r="NQ42" s="94"/>
      <c r="NR42" s="94"/>
      <c r="NS42" s="94"/>
      <c r="NT42" s="94"/>
      <c r="NU42" s="94"/>
      <c r="NV42" s="94"/>
      <c r="NW42" s="94"/>
      <c r="NX42" s="94"/>
      <c r="NY42" s="94"/>
      <c r="NZ42" s="94"/>
      <c r="OA42" s="94"/>
      <c r="OB42" s="94"/>
      <c r="OC42" s="94"/>
      <c r="OD42" s="94"/>
      <c r="OE42" s="94"/>
      <c r="OF42" s="94"/>
      <c r="OG42" s="94"/>
      <c r="OH42" s="94"/>
      <c r="OI42" s="94"/>
      <c r="OJ42" s="94"/>
      <c r="OK42" s="94"/>
      <c r="OL42" s="94"/>
      <c r="OM42" s="94"/>
      <c r="ON42" s="94"/>
      <c r="OO42" s="94"/>
      <c r="OP42" s="94"/>
      <c r="OQ42" s="94"/>
      <c r="OR42" s="94"/>
      <c r="OS42" s="94"/>
      <c r="OT42" s="94"/>
      <c r="OU42" s="94"/>
      <c r="OV42" s="94"/>
      <c r="OW42" s="94"/>
      <c r="OX42" s="94"/>
      <c r="OY42" s="94"/>
      <c r="OZ42" s="94"/>
      <c r="PA42" s="94"/>
      <c r="PB42" s="94"/>
      <c r="PC42" s="94"/>
      <c r="PD42" s="94"/>
      <c r="PE42" s="94"/>
      <c r="PF42" s="94"/>
      <c r="PG42" s="94"/>
      <c r="PH42" s="94"/>
      <c r="PI42" s="94"/>
      <c r="PJ42" s="94"/>
      <c r="PK42" s="94"/>
      <c r="PL42" s="94"/>
      <c r="PM42" s="94"/>
      <c r="PN42" s="94"/>
      <c r="PO42" s="94"/>
      <c r="PP42" s="94"/>
      <c r="PQ42" s="94"/>
      <c r="PR42" s="94"/>
      <c r="PS42" s="94"/>
      <c r="PT42" s="94"/>
      <c r="PU42" s="94"/>
      <c r="PV42" s="94"/>
      <c r="PW42" s="94"/>
      <c r="PX42" s="94"/>
      <c r="PY42" s="94"/>
      <c r="PZ42" s="94"/>
      <c r="QA42" s="94"/>
      <c r="QB42" s="94"/>
      <c r="QC42" s="94"/>
      <c r="QD42" s="94"/>
      <c r="QE42" s="94"/>
      <c r="QF42" s="94"/>
      <c r="QG42" s="94"/>
      <c r="QH42" s="94"/>
      <c r="QI42" s="94"/>
      <c r="QJ42" s="94"/>
      <c r="QK42" s="94"/>
      <c r="QL42" s="94"/>
      <c r="QM42" s="94"/>
      <c r="QN42" s="94"/>
      <c r="QO42" s="94"/>
      <c r="QP42" s="94"/>
      <c r="QQ42" s="94"/>
      <c r="QR42" s="94"/>
      <c r="QS42" s="94"/>
      <c r="QT42" s="94"/>
      <c r="QU42" s="94"/>
      <c r="QV42" s="94"/>
      <c r="QW42" s="94"/>
      <c r="QX42" s="94"/>
      <c r="QY42" s="94"/>
      <c r="QZ42" s="94"/>
      <c r="RA42" s="94"/>
      <c r="RB42" s="94"/>
      <c r="RC42" s="94"/>
      <c r="RD42" s="94"/>
      <c r="RE42" s="94"/>
      <c r="RF42" s="94"/>
      <c r="RG42" s="94"/>
      <c r="RH42" s="94"/>
      <c r="RI42" s="94"/>
      <c r="RJ42" s="94"/>
      <c r="RK42" s="94"/>
      <c r="RL42" s="94"/>
      <c r="RM42" s="94"/>
      <c r="RN42" s="94"/>
      <c r="RO42" s="94"/>
      <c r="RP42" s="94"/>
      <c r="RQ42" s="94"/>
      <c r="RR42" s="94"/>
      <c r="RS42" s="94"/>
      <c r="RT42" s="94"/>
      <c r="RU42" s="94"/>
      <c r="RV42" s="94"/>
      <c r="RW42" s="94"/>
      <c r="RX42" s="94"/>
      <c r="RY42" s="94"/>
      <c r="RZ42" s="94"/>
      <c r="SA42" s="94"/>
      <c r="SB42" s="94"/>
      <c r="SC42" s="94"/>
      <c r="SD42" s="94"/>
      <c r="SE42" s="94"/>
      <c r="SF42" s="94"/>
      <c r="SG42" s="94"/>
      <c r="SH42" s="94"/>
      <c r="SI42" s="94"/>
      <c r="SJ42" s="94"/>
      <c r="SK42" s="94"/>
      <c r="SL42" s="94"/>
      <c r="SM42" s="94"/>
      <c r="SN42" s="94"/>
      <c r="SO42" s="94"/>
      <c r="SP42" s="94"/>
      <c r="SQ42" s="94"/>
      <c r="SR42" s="94"/>
      <c r="SS42" s="94"/>
      <c r="ST42" s="94"/>
      <c r="SU42" s="94"/>
      <c r="SV42" s="94"/>
      <c r="SW42" s="94"/>
      <c r="SX42" s="94"/>
      <c r="SY42" s="94"/>
      <c r="SZ42" s="94"/>
      <c r="TA42" s="94"/>
      <c r="TB42" s="94"/>
      <c r="TC42" s="94"/>
      <c r="TD42" s="94"/>
      <c r="TE42" s="94"/>
      <c r="TF42" s="94"/>
      <c r="TG42" s="94"/>
      <c r="TH42" s="94"/>
      <c r="TI42" s="94"/>
      <c r="TJ42" s="94"/>
      <c r="TK42" s="94"/>
      <c r="TL42" s="94"/>
      <c r="TM42" s="94"/>
      <c r="TN42" s="94"/>
      <c r="TO42" s="94"/>
      <c r="TP42" s="94"/>
      <c r="TQ42" s="94"/>
      <c r="TR42" s="94"/>
      <c r="TS42" s="94"/>
      <c r="TT42" s="94"/>
      <c r="TU42" s="94"/>
      <c r="TV42" s="94"/>
      <c r="TW42" s="94"/>
      <c r="TX42" s="94"/>
      <c r="TY42" s="94"/>
      <c r="TZ42" s="94"/>
      <c r="UA42" s="94"/>
      <c r="UB42" s="94"/>
      <c r="UC42" s="94"/>
      <c r="UD42" s="94"/>
      <c r="UE42" s="94"/>
      <c r="UF42" s="94"/>
      <c r="UG42" s="94"/>
      <c r="UH42" s="94"/>
      <c r="UI42" s="94"/>
      <c r="UJ42" s="94"/>
      <c r="UK42" s="94"/>
      <c r="UL42" s="94"/>
      <c r="UM42" s="94"/>
      <c r="UN42" s="94"/>
      <c r="UO42" s="94"/>
      <c r="UP42" s="94"/>
      <c r="UQ42" s="94"/>
      <c r="UR42" s="94"/>
      <c r="US42" s="94"/>
      <c r="UT42" s="94"/>
      <c r="UU42" s="94"/>
      <c r="UV42" s="94"/>
      <c r="UW42" s="94"/>
      <c r="UX42" s="94"/>
      <c r="UY42" s="94"/>
      <c r="UZ42" s="94"/>
      <c r="VA42" s="94"/>
      <c r="VB42" s="94"/>
      <c r="VC42" s="94"/>
      <c r="VD42" s="94"/>
      <c r="VE42" s="94"/>
      <c r="VF42" s="94"/>
      <c r="VG42" s="94"/>
      <c r="VH42" s="94"/>
      <c r="VI42" s="94"/>
      <c r="VJ42" s="94"/>
      <c r="VK42" s="94"/>
      <c r="VL42" s="94"/>
      <c r="VM42" s="94"/>
      <c r="VN42" s="94"/>
      <c r="VO42" s="94"/>
      <c r="VP42" s="94"/>
      <c r="VQ42" s="94"/>
      <c r="VR42" s="94"/>
      <c r="VS42" s="94"/>
      <c r="VT42" s="94"/>
      <c r="VU42" s="94"/>
      <c r="VV42" s="94"/>
      <c r="VW42" s="94"/>
      <c r="VX42" s="94"/>
      <c r="VY42" s="94"/>
      <c r="VZ42" s="94"/>
      <c r="WA42" s="94"/>
      <c r="WB42" s="94"/>
      <c r="WC42" s="94"/>
      <c r="WD42" s="94"/>
      <c r="WE42" s="94"/>
      <c r="WF42" s="94"/>
      <c r="WG42" s="94"/>
      <c r="WH42" s="94"/>
      <c r="WI42" s="94"/>
      <c r="WJ42" s="94"/>
      <c r="WK42" s="94"/>
      <c r="WL42" s="94"/>
      <c r="WM42" s="94"/>
      <c r="WN42" s="94"/>
      <c r="WO42" s="94"/>
      <c r="WP42" s="94"/>
      <c r="WQ42" s="94"/>
      <c r="WR42" s="94"/>
      <c r="WS42" s="94"/>
      <c r="WT42" s="94"/>
      <c r="WU42" s="94"/>
      <c r="WV42" s="94"/>
      <c r="WW42" s="94"/>
      <c r="WX42" s="94"/>
      <c r="WY42" s="94"/>
      <c r="WZ42" s="94"/>
      <c r="XA42" s="94"/>
      <c r="XB42" s="94"/>
      <c r="XC42" s="94"/>
      <c r="XD42" s="94"/>
      <c r="XE42" s="94"/>
      <c r="XF42" s="94"/>
      <c r="XG42" s="94"/>
      <c r="XH42" s="94"/>
      <c r="XI42" s="94"/>
      <c r="XJ42" s="94"/>
      <c r="XK42" s="94"/>
      <c r="XL42" s="94"/>
      <c r="XM42" s="94"/>
      <c r="XN42" s="94"/>
      <c r="XO42" s="94"/>
      <c r="XP42" s="94"/>
      <c r="XQ42" s="94"/>
      <c r="XR42" s="94"/>
      <c r="XS42" s="94"/>
      <c r="XT42" s="94"/>
      <c r="XU42" s="94"/>
      <c r="XV42" s="94"/>
      <c r="XW42" s="94"/>
      <c r="XX42" s="94"/>
      <c r="XY42" s="94"/>
      <c r="XZ42" s="94"/>
      <c r="YA42" s="94"/>
      <c r="YB42" s="94"/>
      <c r="YC42" s="94"/>
      <c r="YD42" s="94"/>
      <c r="YE42" s="94"/>
      <c r="YF42" s="94"/>
      <c r="YG42" s="94"/>
      <c r="YH42" s="94"/>
      <c r="YI42" s="94"/>
      <c r="YJ42" s="94"/>
      <c r="YK42" s="94"/>
      <c r="YL42" s="94"/>
      <c r="YM42" s="94"/>
      <c r="YN42" s="94"/>
      <c r="YO42" s="94"/>
      <c r="YP42" s="94"/>
      <c r="YQ42" s="94"/>
      <c r="YR42" s="94"/>
      <c r="YS42" s="94"/>
      <c r="YT42" s="94"/>
      <c r="YU42" s="94"/>
      <c r="YV42" s="94"/>
      <c r="YW42" s="94"/>
      <c r="YX42" s="94"/>
      <c r="YY42" s="94"/>
      <c r="YZ42" s="94"/>
      <c r="ZA42" s="94"/>
      <c r="ZB42" s="94"/>
      <c r="ZC42" s="94"/>
      <c r="ZD42" s="94"/>
      <c r="ZE42" s="94"/>
      <c r="ZF42" s="94"/>
      <c r="ZG42" s="94"/>
      <c r="ZH42" s="94"/>
      <c r="ZI42" s="94"/>
      <c r="ZJ42" s="94"/>
      <c r="ZK42" s="94"/>
      <c r="ZL42" s="94"/>
      <c r="ZM42" s="94"/>
      <c r="ZN42" s="94"/>
      <c r="ZO42" s="94"/>
      <c r="ZP42" s="94"/>
      <c r="ZQ42" s="94"/>
      <c r="ZR42" s="94"/>
      <c r="ZS42" s="94"/>
      <c r="ZT42" s="94"/>
      <c r="ZU42" s="94"/>
      <c r="ZV42" s="94"/>
      <c r="ZW42" s="94"/>
      <c r="ZX42" s="94"/>
      <c r="ZY42" s="94"/>
      <c r="ZZ42" s="94"/>
      <c r="AAA42" s="94"/>
      <c r="AAB42" s="94"/>
      <c r="AAC42" s="94"/>
      <c r="AAD42" s="94"/>
      <c r="AAE42" s="94"/>
      <c r="AAF42" s="94"/>
      <c r="AAG42" s="94"/>
      <c r="AAH42" s="94"/>
      <c r="AAI42" s="94"/>
      <c r="AAJ42" s="94"/>
      <c r="AAK42" s="94"/>
      <c r="AAL42" s="94"/>
      <c r="AAM42" s="94"/>
      <c r="AAN42" s="94"/>
      <c r="AAO42" s="94"/>
      <c r="AAP42" s="94"/>
      <c r="AAQ42" s="94"/>
      <c r="AAR42" s="94"/>
      <c r="AAS42" s="94"/>
      <c r="AAT42" s="94"/>
      <c r="AAU42" s="94"/>
      <c r="AAV42" s="94"/>
      <c r="AAW42" s="94"/>
      <c r="AAX42" s="94"/>
      <c r="AAY42" s="94"/>
      <c r="AAZ42" s="94"/>
      <c r="ABA42" s="94"/>
      <c r="ABB42" s="94"/>
      <c r="ABC42" s="94"/>
      <c r="ABD42" s="94"/>
      <c r="ABE42" s="94"/>
      <c r="ABF42" s="94"/>
      <c r="ABG42" s="94"/>
      <c r="ABH42" s="94"/>
      <c r="ABI42" s="94"/>
      <c r="ABJ42" s="94"/>
      <c r="ABK42" s="94"/>
      <c r="ABL42" s="94"/>
      <c r="ABM42" s="94"/>
      <c r="ABN42" s="94"/>
      <c r="ABO42" s="94"/>
      <c r="ABP42" s="94"/>
      <c r="ABQ42" s="94"/>
      <c r="ABR42" s="94"/>
      <c r="ABS42" s="94"/>
      <c r="ABT42" s="94"/>
      <c r="ABU42" s="94"/>
      <c r="ABV42" s="94"/>
      <c r="ABW42" s="94"/>
      <c r="ABX42" s="94"/>
      <c r="ABY42" s="94"/>
      <c r="ABZ42" s="94"/>
      <c r="ACA42" s="94"/>
      <c r="ACB42" s="94"/>
      <c r="ACC42" s="94"/>
      <c r="ACD42" s="94"/>
      <c r="ACE42" s="94"/>
      <c r="ACF42" s="94"/>
      <c r="ACG42" s="94"/>
      <c r="ACH42" s="94"/>
      <c r="ACI42" s="94"/>
      <c r="ACJ42" s="94"/>
      <c r="ACK42" s="94"/>
      <c r="ACL42" s="94"/>
      <c r="ACM42" s="94"/>
      <c r="ACN42" s="94"/>
      <c r="ACO42" s="94"/>
      <c r="ACP42" s="94"/>
      <c r="ACQ42" s="94"/>
      <c r="ACR42" s="94"/>
      <c r="ACS42" s="94"/>
      <c r="ACT42" s="94"/>
      <c r="ACU42" s="94"/>
      <c r="ACV42" s="94"/>
      <c r="ACW42" s="94"/>
      <c r="ACX42" s="94"/>
      <c r="ACY42" s="94"/>
      <c r="ACZ42" s="94"/>
      <c r="ADA42" s="94"/>
      <c r="ADB42" s="94"/>
      <c r="ADC42" s="94"/>
      <c r="ADD42" s="94"/>
      <c r="ADE42" s="94"/>
      <c r="ADF42" s="94"/>
      <c r="ADG42" s="94"/>
      <c r="ADH42" s="94"/>
      <c r="ADI42" s="94"/>
      <c r="ADJ42" s="94"/>
      <c r="ADK42" s="94"/>
      <c r="ADL42" s="94"/>
      <c r="ADM42" s="94"/>
      <c r="ADN42" s="94"/>
      <c r="ADO42" s="94"/>
      <c r="ADP42" s="94"/>
      <c r="ADQ42" s="94"/>
      <c r="ADR42" s="94"/>
      <c r="ADS42" s="94"/>
      <c r="ADT42" s="94"/>
      <c r="ADU42" s="94"/>
      <c r="ADV42" s="94"/>
      <c r="ADW42" s="94"/>
      <c r="ADX42" s="94"/>
      <c r="ADY42" s="94"/>
      <c r="ADZ42" s="94"/>
      <c r="AEA42" s="94"/>
      <c r="AEB42" s="94"/>
      <c r="AEC42" s="94"/>
      <c r="AED42" s="94"/>
      <c r="AEE42" s="94"/>
      <c r="AEF42" s="94"/>
      <c r="AEG42" s="94"/>
      <c r="AEH42" s="94"/>
      <c r="AEI42" s="94"/>
      <c r="AEJ42" s="94"/>
      <c r="AEK42" s="94"/>
      <c r="AEL42" s="94"/>
      <c r="AEM42" s="94"/>
      <c r="AEN42" s="94"/>
      <c r="AEO42" s="94"/>
      <c r="AEP42" s="94"/>
      <c r="AEQ42" s="94"/>
      <c r="AER42" s="94"/>
      <c r="AES42" s="94"/>
      <c r="AET42" s="94"/>
      <c r="AEU42" s="94"/>
      <c r="AEV42" s="94"/>
      <c r="AEW42" s="94"/>
      <c r="AEX42" s="94"/>
      <c r="AEY42" s="94"/>
      <c r="AEZ42" s="94"/>
      <c r="AFA42" s="94"/>
      <c r="AFB42" s="94"/>
      <c r="AFC42" s="94"/>
      <c r="AFD42" s="94"/>
      <c r="AFE42" s="94"/>
      <c r="AFF42" s="94"/>
      <c r="AFG42" s="94"/>
      <c r="AFH42" s="94"/>
      <c r="AFI42" s="94"/>
      <c r="AFJ42" s="94"/>
      <c r="AFK42" s="94"/>
      <c r="AFL42" s="94"/>
      <c r="AFM42" s="94"/>
      <c r="AFN42" s="94"/>
      <c r="AFO42" s="94"/>
      <c r="AFP42" s="94"/>
      <c r="AFQ42" s="94"/>
      <c r="AFR42" s="94"/>
      <c r="AFS42" s="94"/>
      <c r="AFT42" s="94"/>
      <c r="AFU42" s="94"/>
      <c r="AFV42" s="94"/>
      <c r="AFW42" s="94"/>
      <c r="AFX42" s="94"/>
      <c r="AFY42" s="94"/>
      <c r="AFZ42" s="94"/>
      <c r="AGA42" s="94"/>
      <c r="AGB42" s="94"/>
      <c r="AGC42" s="94"/>
      <c r="AGD42" s="94"/>
      <c r="AGE42" s="94"/>
      <c r="AGF42" s="94"/>
      <c r="AGG42" s="94"/>
      <c r="AGH42" s="94"/>
      <c r="AGI42" s="94"/>
      <c r="AGJ42" s="94"/>
      <c r="AGK42" s="94"/>
      <c r="AGL42" s="94"/>
      <c r="AGM42" s="94"/>
      <c r="AGN42" s="94"/>
      <c r="AGO42" s="94"/>
      <c r="AGP42" s="94"/>
      <c r="AGQ42" s="94"/>
      <c r="AGR42" s="94"/>
      <c r="AGS42" s="94"/>
      <c r="AGT42" s="94"/>
      <c r="AGU42" s="94"/>
      <c r="AGV42" s="94"/>
      <c r="AGW42" s="94"/>
      <c r="AGX42" s="94"/>
      <c r="AGY42" s="94"/>
      <c r="AGZ42" s="94"/>
      <c r="AHA42" s="94"/>
      <c r="AHB42" s="94"/>
      <c r="AHC42" s="94"/>
      <c r="AHD42" s="94"/>
      <c r="AHE42" s="94"/>
      <c r="AHF42" s="94"/>
      <c r="AHG42" s="94"/>
      <c r="AHH42" s="94"/>
      <c r="AHI42" s="94"/>
      <c r="AHJ42" s="94"/>
      <c r="AHK42" s="94"/>
      <c r="AHL42" s="94"/>
      <c r="AHM42" s="94"/>
      <c r="AHN42" s="94"/>
      <c r="AHO42" s="94"/>
      <c r="AHP42" s="94"/>
      <c r="AHQ42" s="94"/>
      <c r="AHR42" s="94"/>
      <c r="AHS42" s="94"/>
      <c r="AHT42" s="94"/>
      <c r="AHU42" s="94"/>
      <c r="AHV42" s="94"/>
      <c r="AHW42" s="94"/>
      <c r="AHX42" s="94"/>
      <c r="AHY42" s="94"/>
      <c r="AHZ42" s="94"/>
      <c r="AIA42" s="94"/>
      <c r="AIB42" s="94"/>
      <c r="AIC42" s="94"/>
      <c r="AID42" s="94"/>
      <c r="AIE42" s="94"/>
      <c r="AIF42" s="94"/>
      <c r="AIG42" s="94"/>
      <c r="AIH42" s="94"/>
      <c r="AII42" s="94"/>
      <c r="AIJ42" s="94"/>
      <c r="AIK42" s="94"/>
      <c r="AIL42" s="94"/>
      <c r="AIM42" s="94"/>
      <c r="AIN42" s="94"/>
      <c r="AIO42" s="94"/>
      <c r="AIP42" s="94"/>
      <c r="AIQ42" s="94"/>
      <c r="AIR42" s="94"/>
      <c r="AIS42" s="94"/>
      <c r="AIT42" s="94"/>
      <c r="AIU42" s="94"/>
      <c r="AIV42" s="94"/>
      <c r="AIW42" s="94"/>
      <c r="AIX42" s="94"/>
      <c r="AIY42" s="94"/>
      <c r="AIZ42" s="94"/>
      <c r="AJA42" s="94"/>
      <c r="AJB42" s="94"/>
      <c r="AJC42" s="94"/>
      <c r="AJD42" s="94"/>
      <c r="AJE42" s="94"/>
      <c r="AJF42" s="94"/>
      <c r="AJG42" s="94"/>
      <c r="AJH42" s="94"/>
      <c r="AJI42" s="94"/>
      <c r="AJJ42" s="94"/>
      <c r="AJK42" s="94"/>
      <c r="AJL42" s="94"/>
      <c r="AJM42" s="94"/>
      <c r="AJN42" s="94"/>
      <c r="AJO42" s="94"/>
      <c r="AJP42" s="94"/>
      <c r="AJQ42" s="94"/>
      <c r="AJR42" s="94"/>
      <c r="AJS42" s="94"/>
      <c r="AJT42" s="94"/>
      <c r="AJU42" s="94"/>
      <c r="AJV42" s="94"/>
      <c r="AJW42" s="94"/>
      <c r="AJX42" s="94"/>
      <c r="AJY42" s="94"/>
      <c r="AJZ42" s="94"/>
      <c r="AKA42" s="94"/>
      <c r="AKB42" s="94"/>
      <c r="AKC42" s="94"/>
      <c r="AKD42" s="94"/>
      <c r="AKE42" s="94"/>
      <c r="AKF42" s="94"/>
      <c r="AKG42" s="94"/>
      <c r="AKH42" s="94"/>
      <c r="AKI42" s="94"/>
      <c r="AKJ42" s="94"/>
      <c r="AKK42" s="94"/>
      <c r="AKL42" s="94"/>
      <c r="AKM42" s="94"/>
      <c r="AKN42" s="94"/>
      <c r="AKO42" s="94"/>
      <c r="AKP42" s="94"/>
      <c r="AKQ42" s="94"/>
      <c r="AKR42" s="94"/>
      <c r="AKS42" s="94"/>
      <c r="AKT42" s="94"/>
      <c r="AKU42" s="94"/>
      <c r="AKV42" s="94"/>
      <c r="AKW42" s="94"/>
      <c r="AKX42" s="94"/>
      <c r="AKY42" s="94"/>
      <c r="AKZ42" s="94"/>
      <c r="ALA42" s="94"/>
      <c r="ALB42" s="94"/>
      <c r="ALC42" s="94"/>
      <c r="ALD42" s="94"/>
      <c r="ALE42" s="94"/>
      <c r="ALF42" s="94"/>
      <c r="ALG42" s="94"/>
      <c r="ALH42" s="94"/>
      <c r="ALI42" s="94"/>
      <c r="ALJ42" s="94"/>
      <c r="ALK42" s="94"/>
      <c r="ALL42" s="94"/>
      <c r="ALM42" s="94"/>
      <c r="ALN42" s="94"/>
      <c r="ALO42" s="94"/>
      <c r="ALP42" s="94"/>
      <c r="ALQ42" s="94"/>
      <c r="ALR42" s="94"/>
      <c r="ALS42" s="94"/>
      <c r="ALT42" s="94"/>
      <c r="ALU42" s="94"/>
      <c r="ALV42" s="94"/>
      <c r="ALW42" s="94"/>
      <c r="ALX42" s="94"/>
      <c r="ALY42" s="94"/>
      <c r="ALZ42" s="94"/>
      <c r="AMA42" s="94"/>
      <c r="AMB42" s="94"/>
      <c r="AMC42" s="94"/>
      <c r="AMD42" s="94"/>
      <c r="AME42" s="94"/>
      <c r="AMF42" s="94"/>
      <c r="AMG42" s="94"/>
      <c r="AMH42" s="94"/>
      <c r="AMI42" s="94"/>
      <c r="AMJ42" s="94"/>
      <c r="AMK42" s="94"/>
      <c r="AML42" s="94"/>
      <c r="AMM42" s="94"/>
      <c r="AMN42" s="94"/>
      <c r="AMO42" s="94"/>
      <c r="AMP42" s="94"/>
      <c r="AMQ42" s="94"/>
      <c r="AMR42" s="94"/>
      <c r="AMS42" s="94"/>
      <c r="AMT42" s="94"/>
      <c r="AMU42" s="94"/>
      <c r="AMV42" s="94"/>
      <c r="AMW42" s="94"/>
      <c r="AMX42" s="94"/>
      <c r="AMY42" s="94"/>
      <c r="AMZ42" s="94"/>
      <c r="ANA42" s="94"/>
      <c r="ANB42" s="94"/>
      <c r="ANC42" s="94"/>
      <c r="AND42" s="94"/>
      <c r="ANE42" s="94"/>
      <c r="ANF42" s="94"/>
      <c r="ANG42" s="94"/>
      <c r="ANH42" s="94"/>
      <c r="ANI42" s="94"/>
    </row>
    <row r="43" spans="1:1049" ht="49.5" customHeight="1">
      <c r="A43" s="89" t="s">
        <v>22</v>
      </c>
      <c r="B43" s="90" t="s">
        <v>104</v>
      </c>
      <c r="C43" s="295">
        <v>0</v>
      </c>
      <c r="D43" s="295">
        <v>0</v>
      </c>
      <c r="E43" s="295">
        <v>0</v>
      </c>
      <c r="F43" s="295">
        <v>0</v>
      </c>
      <c r="G43" s="99"/>
      <c r="H43" s="99"/>
      <c r="I43" s="99"/>
      <c r="J43" s="99"/>
      <c r="K43" s="99"/>
      <c r="L43" s="99">
        <v>0</v>
      </c>
      <c r="M43" s="99"/>
      <c r="N43" s="99"/>
      <c r="O43" s="99"/>
      <c r="P43" s="99"/>
      <c r="Q43" s="99"/>
      <c r="R43" s="230">
        <v>0.7</v>
      </c>
      <c r="S43" s="92" t="s">
        <v>502</v>
      </c>
      <c r="T43" s="275" t="s">
        <v>352</v>
      </c>
      <c r="U43" s="276"/>
      <c r="V43" s="276"/>
      <c r="W43" s="276"/>
      <c r="X43" s="277"/>
      <c r="Y43" s="260">
        <v>0.7</v>
      </c>
      <c r="Z43" s="92" t="s">
        <v>347</v>
      </c>
      <c r="AA43" s="275" t="s">
        <v>352</v>
      </c>
      <c r="AB43" s="276"/>
      <c r="AC43" s="276"/>
      <c r="AD43" s="276"/>
      <c r="AE43" s="276"/>
      <c r="AF43" s="277"/>
      <c r="AG43" s="99">
        <v>1</v>
      </c>
      <c r="AH43" s="91" t="s">
        <v>103</v>
      </c>
      <c r="AI43" s="91" t="s">
        <v>28</v>
      </c>
      <c r="AJ43" s="91" t="s">
        <v>88</v>
      </c>
      <c r="AK43" s="91" t="s">
        <v>30</v>
      </c>
      <c r="AL43" s="92" t="s">
        <v>365</v>
      </c>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c r="IS43" s="94"/>
      <c r="IT43" s="94"/>
      <c r="IU43" s="94"/>
      <c r="IV43" s="94"/>
      <c r="IW43" s="94"/>
      <c r="IX43" s="94"/>
      <c r="IY43" s="94"/>
      <c r="IZ43" s="94"/>
      <c r="JA43" s="94"/>
      <c r="JB43" s="94"/>
      <c r="JC43" s="94"/>
      <c r="JD43" s="94"/>
      <c r="JE43" s="94"/>
      <c r="JF43" s="94"/>
      <c r="JG43" s="94"/>
      <c r="JH43" s="94"/>
      <c r="JI43" s="94"/>
      <c r="JJ43" s="94"/>
      <c r="JK43" s="94"/>
      <c r="JL43" s="94"/>
      <c r="JM43" s="94"/>
      <c r="JN43" s="94"/>
      <c r="JO43" s="94"/>
      <c r="JP43" s="94"/>
      <c r="JQ43" s="94"/>
      <c r="JR43" s="94"/>
      <c r="JS43" s="94"/>
      <c r="JT43" s="94"/>
      <c r="JU43" s="94"/>
      <c r="JV43" s="94"/>
      <c r="JW43" s="94"/>
      <c r="JX43" s="94"/>
      <c r="JY43" s="94"/>
      <c r="JZ43" s="94"/>
      <c r="KA43" s="94"/>
      <c r="KB43" s="94"/>
      <c r="KC43" s="94"/>
      <c r="KD43" s="94"/>
      <c r="KE43" s="94"/>
      <c r="KF43" s="94"/>
      <c r="KG43" s="94"/>
      <c r="KH43" s="94"/>
      <c r="KI43" s="94"/>
      <c r="KJ43" s="94"/>
      <c r="KK43" s="94"/>
      <c r="KL43" s="94"/>
      <c r="KM43" s="94"/>
      <c r="KN43" s="94"/>
      <c r="KO43" s="94"/>
      <c r="KP43" s="94"/>
      <c r="KQ43" s="94"/>
      <c r="KR43" s="94"/>
      <c r="KS43" s="94"/>
      <c r="KT43" s="94"/>
      <c r="KU43" s="94"/>
      <c r="KV43" s="94"/>
      <c r="KW43" s="94"/>
      <c r="KX43" s="94"/>
      <c r="KY43" s="94"/>
      <c r="KZ43" s="94"/>
      <c r="LA43" s="94"/>
      <c r="LB43" s="94"/>
      <c r="LC43" s="94"/>
      <c r="LD43" s="94"/>
      <c r="LE43" s="94"/>
      <c r="LF43" s="94"/>
      <c r="LG43" s="94"/>
      <c r="LH43" s="94"/>
      <c r="LI43" s="94"/>
      <c r="LJ43" s="94"/>
      <c r="LK43" s="94"/>
      <c r="LL43" s="94"/>
      <c r="LM43" s="94"/>
      <c r="LN43" s="94"/>
      <c r="LO43" s="94"/>
      <c r="LP43" s="94"/>
      <c r="LQ43" s="94"/>
      <c r="LR43" s="94"/>
      <c r="LS43" s="94"/>
      <c r="LT43" s="94"/>
      <c r="LU43" s="94"/>
      <c r="LV43" s="94"/>
      <c r="LW43" s="94"/>
      <c r="LX43" s="94"/>
      <c r="LY43" s="94"/>
      <c r="LZ43" s="94"/>
      <c r="MA43" s="94"/>
      <c r="MB43" s="94"/>
      <c r="MC43" s="94"/>
      <c r="MD43" s="94"/>
      <c r="ME43" s="94"/>
      <c r="MF43" s="94"/>
      <c r="MG43" s="94"/>
      <c r="MH43" s="94"/>
      <c r="MI43" s="94"/>
      <c r="MJ43" s="94"/>
      <c r="MK43" s="94"/>
      <c r="ML43" s="94"/>
      <c r="MM43" s="94"/>
      <c r="MN43" s="94"/>
      <c r="MO43" s="94"/>
      <c r="MP43" s="94"/>
      <c r="MQ43" s="94"/>
      <c r="MR43" s="94"/>
      <c r="MS43" s="94"/>
      <c r="MT43" s="94"/>
      <c r="MU43" s="94"/>
      <c r="MV43" s="94"/>
      <c r="MW43" s="94"/>
      <c r="MX43" s="94"/>
      <c r="MY43" s="94"/>
      <c r="MZ43" s="94"/>
      <c r="NA43" s="94"/>
      <c r="NB43" s="94"/>
      <c r="NC43" s="94"/>
      <c r="ND43" s="94"/>
      <c r="NE43" s="94"/>
      <c r="NF43" s="94"/>
      <c r="NG43" s="94"/>
      <c r="NH43" s="94"/>
      <c r="NI43" s="94"/>
      <c r="NJ43" s="94"/>
      <c r="NK43" s="94"/>
      <c r="NL43" s="94"/>
      <c r="NM43" s="94"/>
      <c r="NN43" s="94"/>
      <c r="NO43" s="94"/>
      <c r="NP43" s="94"/>
      <c r="NQ43" s="94"/>
      <c r="NR43" s="94"/>
      <c r="NS43" s="94"/>
      <c r="NT43" s="94"/>
      <c r="NU43" s="94"/>
      <c r="NV43" s="94"/>
      <c r="NW43" s="94"/>
      <c r="NX43" s="94"/>
      <c r="NY43" s="94"/>
      <c r="NZ43" s="94"/>
      <c r="OA43" s="94"/>
      <c r="OB43" s="94"/>
      <c r="OC43" s="94"/>
      <c r="OD43" s="94"/>
      <c r="OE43" s="94"/>
      <c r="OF43" s="94"/>
      <c r="OG43" s="94"/>
      <c r="OH43" s="94"/>
      <c r="OI43" s="94"/>
      <c r="OJ43" s="94"/>
      <c r="OK43" s="94"/>
      <c r="OL43" s="94"/>
      <c r="OM43" s="94"/>
      <c r="ON43" s="94"/>
      <c r="OO43" s="94"/>
      <c r="OP43" s="94"/>
      <c r="OQ43" s="94"/>
      <c r="OR43" s="94"/>
      <c r="OS43" s="94"/>
      <c r="OT43" s="94"/>
      <c r="OU43" s="94"/>
      <c r="OV43" s="94"/>
      <c r="OW43" s="94"/>
      <c r="OX43" s="94"/>
      <c r="OY43" s="94"/>
      <c r="OZ43" s="94"/>
      <c r="PA43" s="94"/>
      <c r="PB43" s="94"/>
      <c r="PC43" s="94"/>
      <c r="PD43" s="94"/>
      <c r="PE43" s="94"/>
      <c r="PF43" s="94"/>
      <c r="PG43" s="94"/>
      <c r="PH43" s="94"/>
      <c r="PI43" s="94"/>
      <c r="PJ43" s="94"/>
      <c r="PK43" s="94"/>
      <c r="PL43" s="94"/>
      <c r="PM43" s="94"/>
      <c r="PN43" s="94"/>
      <c r="PO43" s="94"/>
      <c r="PP43" s="94"/>
      <c r="PQ43" s="94"/>
      <c r="PR43" s="94"/>
      <c r="PS43" s="94"/>
      <c r="PT43" s="94"/>
      <c r="PU43" s="94"/>
      <c r="PV43" s="94"/>
      <c r="PW43" s="94"/>
      <c r="PX43" s="94"/>
      <c r="PY43" s="94"/>
      <c r="PZ43" s="94"/>
      <c r="QA43" s="94"/>
      <c r="QB43" s="94"/>
      <c r="QC43" s="94"/>
      <c r="QD43" s="94"/>
      <c r="QE43" s="94"/>
      <c r="QF43" s="94"/>
      <c r="QG43" s="94"/>
      <c r="QH43" s="94"/>
      <c r="QI43" s="94"/>
      <c r="QJ43" s="94"/>
      <c r="QK43" s="94"/>
      <c r="QL43" s="94"/>
      <c r="QM43" s="94"/>
      <c r="QN43" s="94"/>
      <c r="QO43" s="94"/>
      <c r="QP43" s="94"/>
      <c r="QQ43" s="94"/>
      <c r="QR43" s="94"/>
      <c r="QS43" s="94"/>
      <c r="QT43" s="94"/>
      <c r="QU43" s="94"/>
      <c r="QV43" s="94"/>
      <c r="QW43" s="94"/>
      <c r="QX43" s="94"/>
      <c r="QY43" s="94"/>
      <c r="QZ43" s="94"/>
      <c r="RA43" s="94"/>
      <c r="RB43" s="94"/>
      <c r="RC43" s="94"/>
      <c r="RD43" s="94"/>
      <c r="RE43" s="94"/>
      <c r="RF43" s="94"/>
      <c r="RG43" s="94"/>
      <c r="RH43" s="94"/>
      <c r="RI43" s="94"/>
      <c r="RJ43" s="94"/>
      <c r="RK43" s="94"/>
      <c r="RL43" s="94"/>
      <c r="RM43" s="94"/>
      <c r="RN43" s="94"/>
      <c r="RO43" s="94"/>
      <c r="RP43" s="94"/>
      <c r="RQ43" s="94"/>
      <c r="RR43" s="94"/>
      <c r="RS43" s="94"/>
      <c r="RT43" s="94"/>
      <c r="RU43" s="94"/>
      <c r="RV43" s="94"/>
      <c r="RW43" s="94"/>
      <c r="RX43" s="94"/>
      <c r="RY43" s="94"/>
      <c r="RZ43" s="94"/>
      <c r="SA43" s="94"/>
      <c r="SB43" s="94"/>
      <c r="SC43" s="94"/>
      <c r="SD43" s="94"/>
      <c r="SE43" s="94"/>
      <c r="SF43" s="94"/>
      <c r="SG43" s="94"/>
      <c r="SH43" s="94"/>
      <c r="SI43" s="94"/>
      <c r="SJ43" s="94"/>
      <c r="SK43" s="94"/>
      <c r="SL43" s="94"/>
      <c r="SM43" s="94"/>
      <c r="SN43" s="94"/>
      <c r="SO43" s="94"/>
      <c r="SP43" s="94"/>
      <c r="SQ43" s="94"/>
      <c r="SR43" s="94"/>
      <c r="SS43" s="94"/>
      <c r="ST43" s="94"/>
      <c r="SU43" s="94"/>
      <c r="SV43" s="94"/>
      <c r="SW43" s="94"/>
      <c r="SX43" s="94"/>
      <c r="SY43" s="94"/>
      <c r="SZ43" s="94"/>
      <c r="TA43" s="94"/>
      <c r="TB43" s="94"/>
      <c r="TC43" s="94"/>
      <c r="TD43" s="94"/>
      <c r="TE43" s="94"/>
      <c r="TF43" s="94"/>
      <c r="TG43" s="94"/>
      <c r="TH43" s="94"/>
      <c r="TI43" s="94"/>
      <c r="TJ43" s="94"/>
      <c r="TK43" s="94"/>
      <c r="TL43" s="94"/>
      <c r="TM43" s="94"/>
      <c r="TN43" s="94"/>
      <c r="TO43" s="94"/>
      <c r="TP43" s="94"/>
      <c r="TQ43" s="94"/>
      <c r="TR43" s="94"/>
      <c r="TS43" s="94"/>
      <c r="TT43" s="94"/>
      <c r="TU43" s="94"/>
      <c r="TV43" s="94"/>
      <c r="TW43" s="94"/>
      <c r="TX43" s="94"/>
      <c r="TY43" s="94"/>
      <c r="TZ43" s="94"/>
      <c r="UA43" s="94"/>
      <c r="UB43" s="94"/>
      <c r="UC43" s="94"/>
      <c r="UD43" s="94"/>
      <c r="UE43" s="94"/>
      <c r="UF43" s="94"/>
      <c r="UG43" s="94"/>
      <c r="UH43" s="94"/>
      <c r="UI43" s="94"/>
      <c r="UJ43" s="94"/>
      <c r="UK43" s="94"/>
      <c r="UL43" s="94"/>
      <c r="UM43" s="94"/>
      <c r="UN43" s="94"/>
      <c r="UO43" s="94"/>
      <c r="UP43" s="94"/>
      <c r="UQ43" s="94"/>
      <c r="UR43" s="94"/>
      <c r="US43" s="94"/>
      <c r="UT43" s="94"/>
      <c r="UU43" s="94"/>
      <c r="UV43" s="94"/>
      <c r="UW43" s="94"/>
      <c r="UX43" s="94"/>
      <c r="UY43" s="94"/>
      <c r="UZ43" s="94"/>
      <c r="VA43" s="94"/>
      <c r="VB43" s="94"/>
      <c r="VC43" s="94"/>
      <c r="VD43" s="94"/>
      <c r="VE43" s="94"/>
      <c r="VF43" s="94"/>
      <c r="VG43" s="94"/>
      <c r="VH43" s="94"/>
      <c r="VI43" s="94"/>
      <c r="VJ43" s="94"/>
      <c r="VK43" s="94"/>
      <c r="VL43" s="94"/>
      <c r="VM43" s="94"/>
      <c r="VN43" s="94"/>
      <c r="VO43" s="94"/>
      <c r="VP43" s="94"/>
      <c r="VQ43" s="94"/>
      <c r="VR43" s="94"/>
      <c r="VS43" s="94"/>
      <c r="VT43" s="94"/>
      <c r="VU43" s="94"/>
      <c r="VV43" s="94"/>
      <c r="VW43" s="94"/>
      <c r="VX43" s="94"/>
      <c r="VY43" s="94"/>
      <c r="VZ43" s="94"/>
      <c r="WA43" s="94"/>
      <c r="WB43" s="94"/>
      <c r="WC43" s="94"/>
      <c r="WD43" s="94"/>
      <c r="WE43" s="94"/>
      <c r="WF43" s="94"/>
      <c r="WG43" s="94"/>
      <c r="WH43" s="94"/>
      <c r="WI43" s="94"/>
      <c r="WJ43" s="94"/>
      <c r="WK43" s="94"/>
      <c r="WL43" s="94"/>
      <c r="WM43" s="94"/>
      <c r="WN43" s="94"/>
      <c r="WO43" s="94"/>
      <c r="WP43" s="94"/>
      <c r="WQ43" s="94"/>
      <c r="WR43" s="94"/>
      <c r="WS43" s="94"/>
      <c r="WT43" s="94"/>
      <c r="WU43" s="94"/>
      <c r="WV43" s="94"/>
      <c r="WW43" s="94"/>
      <c r="WX43" s="94"/>
      <c r="WY43" s="94"/>
      <c r="WZ43" s="94"/>
      <c r="XA43" s="94"/>
      <c r="XB43" s="94"/>
      <c r="XC43" s="94"/>
      <c r="XD43" s="94"/>
      <c r="XE43" s="94"/>
      <c r="XF43" s="94"/>
      <c r="XG43" s="94"/>
      <c r="XH43" s="94"/>
      <c r="XI43" s="94"/>
      <c r="XJ43" s="94"/>
      <c r="XK43" s="94"/>
      <c r="XL43" s="94"/>
      <c r="XM43" s="94"/>
      <c r="XN43" s="94"/>
      <c r="XO43" s="94"/>
      <c r="XP43" s="94"/>
      <c r="XQ43" s="94"/>
      <c r="XR43" s="94"/>
      <c r="XS43" s="94"/>
      <c r="XT43" s="94"/>
      <c r="XU43" s="94"/>
      <c r="XV43" s="94"/>
      <c r="XW43" s="94"/>
      <c r="XX43" s="94"/>
      <c r="XY43" s="94"/>
      <c r="XZ43" s="94"/>
      <c r="YA43" s="94"/>
      <c r="YB43" s="94"/>
      <c r="YC43" s="94"/>
      <c r="YD43" s="94"/>
      <c r="YE43" s="94"/>
      <c r="YF43" s="94"/>
      <c r="YG43" s="94"/>
      <c r="YH43" s="94"/>
      <c r="YI43" s="94"/>
      <c r="YJ43" s="94"/>
      <c r="YK43" s="94"/>
      <c r="YL43" s="94"/>
      <c r="YM43" s="94"/>
      <c r="YN43" s="94"/>
      <c r="YO43" s="94"/>
      <c r="YP43" s="94"/>
      <c r="YQ43" s="94"/>
      <c r="YR43" s="94"/>
      <c r="YS43" s="94"/>
      <c r="YT43" s="94"/>
      <c r="YU43" s="94"/>
      <c r="YV43" s="94"/>
      <c r="YW43" s="94"/>
      <c r="YX43" s="94"/>
      <c r="YY43" s="94"/>
      <c r="YZ43" s="94"/>
      <c r="ZA43" s="94"/>
      <c r="ZB43" s="94"/>
      <c r="ZC43" s="94"/>
      <c r="ZD43" s="94"/>
      <c r="ZE43" s="94"/>
      <c r="ZF43" s="94"/>
      <c r="ZG43" s="94"/>
      <c r="ZH43" s="94"/>
      <c r="ZI43" s="94"/>
      <c r="ZJ43" s="94"/>
      <c r="ZK43" s="94"/>
      <c r="ZL43" s="94"/>
      <c r="ZM43" s="94"/>
      <c r="ZN43" s="94"/>
      <c r="ZO43" s="94"/>
      <c r="ZP43" s="94"/>
      <c r="ZQ43" s="94"/>
      <c r="ZR43" s="94"/>
      <c r="ZS43" s="94"/>
      <c r="ZT43" s="94"/>
      <c r="ZU43" s="94"/>
      <c r="ZV43" s="94"/>
      <c r="ZW43" s="94"/>
      <c r="ZX43" s="94"/>
      <c r="ZY43" s="94"/>
      <c r="ZZ43" s="94"/>
      <c r="AAA43" s="94"/>
      <c r="AAB43" s="94"/>
      <c r="AAC43" s="94"/>
      <c r="AAD43" s="94"/>
      <c r="AAE43" s="94"/>
      <c r="AAF43" s="94"/>
      <c r="AAG43" s="94"/>
      <c r="AAH43" s="94"/>
      <c r="AAI43" s="94"/>
      <c r="AAJ43" s="94"/>
      <c r="AAK43" s="94"/>
      <c r="AAL43" s="94"/>
      <c r="AAM43" s="94"/>
      <c r="AAN43" s="94"/>
      <c r="AAO43" s="94"/>
      <c r="AAP43" s="94"/>
      <c r="AAQ43" s="94"/>
      <c r="AAR43" s="94"/>
      <c r="AAS43" s="94"/>
      <c r="AAT43" s="94"/>
      <c r="AAU43" s="94"/>
      <c r="AAV43" s="94"/>
      <c r="AAW43" s="94"/>
      <c r="AAX43" s="94"/>
      <c r="AAY43" s="94"/>
      <c r="AAZ43" s="94"/>
      <c r="ABA43" s="94"/>
      <c r="ABB43" s="94"/>
      <c r="ABC43" s="94"/>
      <c r="ABD43" s="94"/>
      <c r="ABE43" s="94"/>
      <c r="ABF43" s="94"/>
      <c r="ABG43" s="94"/>
      <c r="ABH43" s="94"/>
      <c r="ABI43" s="94"/>
      <c r="ABJ43" s="94"/>
      <c r="ABK43" s="94"/>
      <c r="ABL43" s="94"/>
      <c r="ABM43" s="94"/>
      <c r="ABN43" s="94"/>
      <c r="ABO43" s="94"/>
      <c r="ABP43" s="94"/>
      <c r="ABQ43" s="94"/>
      <c r="ABR43" s="94"/>
      <c r="ABS43" s="94"/>
      <c r="ABT43" s="94"/>
      <c r="ABU43" s="94"/>
      <c r="ABV43" s="94"/>
      <c r="ABW43" s="94"/>
      <c r="ABX43" s="94"/>
      <c r="ABY43" s="94"/>
      <c r="ABZ43" s="94"/>
      <c r="ACA43" s="94"/>
      <c r="ACB43" s="94"/>
      <c r="ACC43" s="94"/>
      <c r="ACD43" s="94"/>
      <c r="ACE43" s="94"/>
      <c r="ACF43" s="94"/>
      <c r="ACG43" s="94"/>
      <c r="ACH43" s="94"/>
      <c r="ACI43" s="94"/>
      <c r="ACJ43" s="94"/>
      <c r="ACK43" s="94"/>
      <c r="ACL43" s="94"/>
      <c r="ACM43" s="94"/>
      <c r="ACN43" s="94"/>
      <c r="ACO43" s="94"/>
      <c r="ACP43" s="94"/>
      <c r="ACQ43" s="94"/>
      <c r="ACR43" s="94"/>
      <c r="ACS43" s="94"/>
      <c r="ACT43" s="94"/>
      <c r="ACU43" s="94"/>
      <c r="ACV43" s="94"/>
      <c r="ACW43" s="94"/>
      <c r="ACX43" s="94"/>
      <c r="ACY43" s="94"/>
      <c r="ACZ43" s="94"/>
      <c r="ADA43" s="94"/>
      <c r="ADB43" s="94"/>
      <c r="ADC43" s="94"/>
      <c r="ADD43" s="94"/>
      <c r="ADE43" s="94"/>
      <c r="ADF43" s="94"/>
      <c r="ADG43" s="94"/>
      <c r="ADH43" s="94"/>
      <c r="ADI43" s="94"/>
      <c r="ADJ43" s="94"/>
      <c r="ADK43" s="94"/>
      <c r="ADL43" s="94"/>
      <c r="ADM43" s="94"/>
      <c r="ADN43" s="94"/>
      <c r="ADO43" s="94"/>
      <c r="ADP43" s="94"/>
      <c r="ADQ43" s="94"/>
      <c r="ADR43" s="94"/>
      <c r="ADS43" s="94"/>
      <c r="ADT43" s="94"/>
      <c r="ADU43" s="94"/>
      <c r="ADV43" s="94"/>
      <c r="ADW43" s="94"/>
      <c r="ADX43" s="94"/>
      <c r="ADY43" s="94"/>
      <c r="ADZ43" s="94"/>
      <c r="AEA43" s="94"/>
      <c r="AEB43" s="94"/>
      <c r="AEC43" s="94"/>
      <c r="AED43" s="94"/>
      <c r="AEE43" s="94"/>
      <c r="AEF43" s="94"/>
      <c r="AEG43" s="94"/>
      <c r="AEH43" s="94"/>
      <c r="AEI43" s="94"/>
      <c r="AEJ43" s="94"/>
      <c r="AEK43" s="94"/>
      <c r="AEL43" s="94"/>
      <c r="AEM43" s="94"/>
      <c r="AEN43" s="94"/>
      <c r="AEO43" s="94"/>
      <c r="AEP43" s="94"/>
      <c r="AEQ43" s="94"/>
      <c r="AER43" s="94"/>
      <c r="AES43" s="94"/>
      <c r="AET43" s="94"/>
      <c r="AEU43" s="94"/>
      <c r="AEV43" s="94"/>
      <c r="AEW43" s="94"/>
      <c r="AEX43" s="94"/>
      <c r="AEY43" s="94"/>
      <c r="AEZ43" s="94"/>
      <c r="AFA43" s="94"/>
      <c r="AFB43" s="94"/>
      <c r="AFC43" s="94"/>
      <c r="AFD43" s="94"/>
      <c r="AFE43" s="94"/>
      <c r="AFF43" s="94"/>
      <c r="AFG43" s="94"/>
      <c r="AFH43" s="94"/>
      <c r="AFI43" s="94"/>
      <c r="AFJ43" s="94"/>
      <c r="AFK43" s="94"/>
      <c r="AFL43" s="94"/>
      <c r="AFM43" s="94"/>
      <c r="AFN43" s="94"/>
      <c r="AFO43" s="94"/>
      <c r="AFP43" s="94"/>
      <c r="AFQ43" s="94"/>
      <c r="AFR43" s="94"/>
      <c r="AFS43" s="94"/>
      <c r="AFT43" s="94"/>
      <c r="AFU43" s="94"/>
      <c r="AFV43" s="94"/>
      <c r="AFW43" s="94"/>
      <c r="AFX43" s="94"/>
      <c r="AFY43" s="94"/>
      <c r="AFZ43" s="94"/>
      <c r="AGA43" s="94"/>
      <c r="AGB43" s="94"/>
      <c r="AGC43" s="94"/>
      <c r="AGD43" s="94"/>
      <c r="AGE43" s="94"/>
      <c r="AGF43" s="94"/>
      <c r="AGG43" s="94"/>
      <c r="AGH43" s="94"/>
      <c r="AGI43" s="94"/>
      <c r="AGJ43" s="94"/>
      <c r="AGK43" s="94"/>
      <c r="AGL43" s="94"/>
      <c r="AGM43" s="94"/>
      <c r="AGN43" s="94"/>
      <c r="AGO43" s="94"/>
      <c r="AGP43" s="94"/>
      <c r="AGQ43" s="94"/>
      <c r="AGR43" s="94"/>
      <c r="AGS43" s="94"/>
      <c r="AGT43" s="94"/>
      <c r="AGU43" s="94"/>
      <c r="AGV43" s="94"/>
      <c r="AGW43" s="94"/>
      <c r="AGX43" s="94"/>
      <c r="AGY43" s="94"/>
      <c r="AGZ43" s="94"/>
      <c r="AHA43" s="94"/>
      <c r="AHB43" s="94"/>
      <c r="AHC43" s="94"/>
      <c r="AHD43" s="94"/>
      <c r="AHE43" s="94"/>
      <c r="AHF43" s="94"/>
      <c r="AHG43" s="94"/>
      <c r="AHH43" s="94"/>
      <c r="AHI43" s="94"/>
      <c r="AHJ43" s="94"/>
      <c r="AHK43" s="94"/>
      <c r="AHL43" s="94"/>
      <c r="AHM43" s="94"/>
      <c r="AHN43" s="94"/>
      <c r="AHO43" s="94"/>
      <c r="AHP43" s="94"/>
      <c r="AHQ43" s="94"/>
      <c r="AHR43" s="94"/>
      <c r="AHS43" s="94"/>
      <c r="AHT43" s="94"/>
      <c r="AHU43" s="94"/>
      <c r="AHV43" s="94"/>
      <c r="AHW43" s="94"/>
      <c r="AHX43" s="94"/>
      <c r="AHY43" s="94"/>
      <c r="AHZ43" s="94"/>
      <c r="AIA43" s="94"/>
      <c r="AIB43" s="94"/>
      <c r="AIC43" s="94"/>
      <c r="AID43" s="94"/>
      <c r="AIE43" s="94"/>
      <c r="AIF43" s="94"/>
      <c r="AIG43" s="94"/>
      <c r="AIH43" s="94"/>
      <c r="AII43" s="94"/>
      <c r="AIJ43" s="94"/>
      <c r="AIK43" s="94"/>
      <c r="AIL43" s="94"/>
      <c r="AIM43" s="94"/>
      <c r="AIN43" s="94"/>
      <c r="AIO43" s="94"/>
      <c r="AIP43" s="94"/>
      <c r="AIQ43" s="94"/>
      <c r="AIR43" s="94"/>
      <c r="AIS43" s="94"/>
      <c r="AIT43" s="94"/>
      <c r="AIU43" s="94"/>
      <c r="AIV43" s="94"/>
      <c r="AIW43" s="94"/>
      <c r="AIX43" s="94"/>
      <c r="AIY43" s="94"/>
      <c r="AIZ43" s="94"/>
      <c r="AJA43" s="94"/>
      <c r="AJB43" s="94"/>
      <c r="AJC43" s="94"/>
      <c r="AJD43" s="94"/>
      <c r="AJE43" s="94"/>
      <c r="AJF43" s="94"/>
      <c r="AJG43" s="94"/>
      <c r="AJH43" s="94"/>
      <c r="AJI43" s="94"/>
      <c r="AJJ43" s="94"/>
      <c r="AJK43" s="94"/>
      <c r="AJL43" s="94"/>
      <c r="AJM43" s="94"/>
      <c r="AJN43" s="94"/>
      <c r="AJO43" s="94"/>
      <c r="AJP43" s="94"/>
      <c r="AJQ43" s="94"/>
      <c r="AJR43" s="94"/>
      <c r="AJS43" s="94"/>
      <c r="AJT43" s="94"/>
      <c r="AJU43" s="94"/>
      <c r="AJV43" s="94"/>
      <c r="AJW43" s="94"/>
      <c r="AJX43" s="94"/>
      <c r="AJY43" s="94"/>
      <c r="AJZ43" s="94"/>
      <c r="AKA43" s="94"/>
      <c r="AKB43" s="94"/>
      <c r="AKC43" s="94"/>
      <c r="AKD43" s="94"/>
      <c r="AKE43" s="94"/>
      <c r="AKF43" s="94"/>
      <c r="AKG43" s="94"/>
      <c r="AKH43" s="94"/>
      <c r="AKI43" s="94"/>
      <c r="AKJ43" s="94"/>
      <c r="AKK43" s="94"/>
      <c r="AKL43" s="94"/>
      <c r="AKM43" s="94"/>
      <c r="AKN43" s="94"/>
      <c r="AKO43" s="94"/>
      <c r="AKP43" s="94"/>
      <c r="AKQ43" s="94"/>
      <c r="AKR43" s="94"/>
      <c r="AKS43" s="94"/>
      <c r="AKT43" s="94"/>
      <c r="AKU43" s="94"/>
      <c r="AKV43" s="94"/>
      <c r="AKW43" s="94"/>
      <c r="AKX43" s="94"/>
      <c r="AKY43" s="94"/>
      <c r="AKZ43" s="94"/>
      <c r="ALA43" s="94"/>
      <c r="ALB43" s="94"/>
      <c r="ALC43" s="94"/>
      <c r="ALD43" s="94"/>
      <c r="ALE43" s="94"/>
      <c r="ALF43" s="94"/>
      <c r="ALG43" s="94"/>
      <c r="ALH43" s="94"/>
      <c r="ALI43" s="94"/>
      <c r="ALJ43" s="94"/>
      <c r="ALK43" s="94"/>
      <c r="ALL43" s="94"/>
      <c r="ALM43" s="94"/>
      <c r="ALN43" s="94"/>
      <c r="ALO43" s="94"/>
      <c r="ALP43" s="94"/>
      <c r="ALQ43" s="94"/>
      <c r="ALR43" s="94"/>
      <c r="ALS43" s="94"/>
      <c r="ALT43" s="94"/>
      <c r="ALU43" s="94"/>
      <c r="ALV43" s="94"/>
      <c r="ALW43" s="94"/>
      <c r="ALX43" s="94"/>
      <c r="ALY43" s="94"/>
      <c r="ALZ43" s="94"/>
      <c r="AMA43" s="94"/>
      <c r="AMB43" s="94"/>
      <c r="AMC43" s="94"/>
      <c r="AMD43" s="94"/>
      <c r="AME43" s="94"/>
      <c r="AMF43" s="94"/>
      <c r="AMG43" s="94"/>
      <c r="AMH43" s="94"/>
      <c r="AMI43" s="94"/>
      <c r="AMJ43" s="94"/>
      <c r="AMK43" s="94"/>
      <c r="AML43" s="94"/>
      <c r="AMM43" s="94"/>
      <c r="AMN43" s="94"/>
      <c r="AMO43" s="94"/>
      <c r="AMP43" s="94"/>
      <c r="AMQ43" s="94"/>
      <c r="AMR43" s="94"/>
      <c r="AMS43" s="94"/>
      <c r="AMT43" s="94"/>
      <c r="AMU43" s="94"/>
      <c r="AMV43" s="94"/>
      <c r="AMW43" s="94"/>
      <c r="AMX43" s="94"/>
      <c r="AMY43" s="94"/>
      <c r="AMZ43" s="94"/>
      <c r="ANA43" s="94"/>
      <c r="ANB43" s="94"/>
      <c r="ANC43" s="94"/>
      <c r="AND43" s="94"/>
      <c r="ANE43" s="94"/>
      <c r="ANF43" s="94"/>
      <c r="ANG43" s="94"/>
      <c r="ANH43" s="94"/>
      <c r="ANI43" s="94"/>
    </row>
    <row r="44" spans="1:1037" s="190" customFormat="1" ht="15">
      <c r="A44" s="186" t="s">
        <v>343</v>
      </c>
      <c r="B44" s="186"/>
      <c r="C44" s="186"/>
      <c r="D44" s="186"/>
      <c r="E44" s="186"/>
      <c r="F44" s="187"/>
      <c r="G44" s="187"/>
      <c r="H44" s="187"/>
      <c r="I44" s="187"/>
      <c r="J44" s="187"/>
      <c r="K44" s="187"/>
      <c r="L44" s="187"/>
      <c r="M44" s="187"/>
      <c r="N44" s="187"/>
      <c r="O44" s="187"/>
      <c r="P44" s="187"/>
      <c r="Q44" s="187"/>
      <c r="R44" s="233"/>
      <c r="S44" s="233"/>
      <c r="T44" s="233"/>
      <c r="U44" s="233"/>
      <c r="V44" s="233"/>
      <c r="W44" s="233"/>
      <c r="X44" s="233"/>
      <c r="Y44" s="233"/>
      <c r="Z44" s="233"/>
      <c r="AA44" s="187"/>
      <c r="AB44" s="187"/>
      <c r="AC44" s="187"/>
      <c r="AD44" s="187"/>
      <c r="AE44" s="187"/>
      <c r="AF44" s="188"/>
      <c r="AG44" s="187"/>
      <c r="AH44" s="187"/>
      <c r="AI44" s="187"/>
      <c r="AJ44" s="187"/>
      <c r="AK44" s="187"/>
      <c r="AL44" s="189"/>
      <c r="AM44" s="94"/>
      <c r="AMW44" s="86"/>
    </row>
    <row r="45" spans="1:1049" ht="106.5" customHeight="1">
      <c r="A45" s="191" t="s">
        <v>108</v>
      </c>
      <c r="B45" s="192" t="s">
        <v>109</v>
      </c>
      <c r="C45" s="193" t="s">
        <v>110</v>
      </c>
      <c r="D45" s="193" t="s">
        <v>110</v>
      </c>
      <c r="E45" s="193" t="s">
        <v>110</v>
      </c>
      <c r="F45" s="193" t="s">
        <v>110</v>
      </c>
      <c r="G45" s="193"/>
      <c r="H45" s="193"/>
      <c r="I45" s="193"/>
      <c r="J45" s="193"/>
      <c r="K45" s="193"/>
      <c r="L45" s="193">
        <v>0</v>
      </c>
      <c r="M45" s="193">
        <v>0</v>
      </c>
      <c r="N45" s="193">
        <v>0</v>
      </c>
      <c r="O45" s="193">
        <v>0</v>
      </c>
      <c r="P45" s="193">
        <v>0</v>
      </c>
      <c r="Q45" s="193"/>
      <c r="R45" s="234">
        <v>0</v>
      </c>
      <c r="S45" s="194"/>
      <c r="T45" s="253">
        <v>4</v>
      </c>
      <c r="U45" s="253">
        <v>6</v>
      </c>
      <c r="V45" s="253">
        <v>1</v>
      </c>
      <c r="W45" s="253">
        <v>16</v>
      </c>
      <c r="X45" s="253" t="s">
        <v>53</v>
      </c>
      <c r="Y45" s="254">
        <v>27</v>
      </c>
      <c r="Z45" s="194" t="s">
        <v>258</v>
      </c>
      <c r="AA45" s="253">
        <v>4</v>
      </c>
      <c r="AB45" s="253">
        <v>24</v>
      </c>
      <c r="AC45" s="253">
        <v>7</v>
      </c>
      <c r="AD45" s="253">
        <v>22</v>
      </c>
      <c r="AE45" s="253">
        <v>1</v>
      </c>
      <c r="AF45" s="254">
        <f>SUM(AA45:AE45)</f>
        <v>58</v>
      </c>
      <c r="AG45" s="193">
        <v>4</v>
      </c>
      <c r="AH45" s="193" t="s">
        <v>111</v>
      </c>
      <c r="AI45" s="193" t="s">
        <v>28</v>
      </c>
      <c r="AJ45" s="193" t="s">
        <v>112</v>
      </c>
      <c r="AK45" s="193" t="s">
        <v>30</v>
      </c>
      <c r="AL45" s="41" t="s">
        <v>364</v>
      </c>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c r="IW45" s="94"/>
      <c r="IX45" s="94"/>
      <c r="IY45" s="94"/>
      <c r="IZ45" s="94"/>
      <c r="JA45" s="94"/>
      <c r="JB45" s="94"/>
      <c r="JC45" s="94"/>
      <c r="JD45" s="94"/>
      <c r="JE45" s="94"/>
      <c r="JF45" s="94"/>
      <c r="JG45" s="94"/>
      <c r="JH45" s="94"/>
      <c r="JI45" s="94"/>
      <c r="JJ45" s="94"/>
      <c r="JK45" s="94"/>
      <c r="JL45" s="94"/>
      <c r="JM45" s="94"/>
      <c r="JN45" s="94"/>
      <c r="JO45" s="94"/>
      <c r="JP45" s="94"/>
      <c r="JQ45" s="94"/>
      <c r="JR45" s="94"/>
      <c r="JS45" s="94"/>
      <c r="JT45" s="94"/>
      <c r="JU45" s="94"/>
      <c r="JV45" s="94"/>
      <c r="JW45" s="94"/>
      <c r="JX45" s="94"/>
      <c r="JY45" s="94"/>
      <c r="JZ45" s="94"/>
      <c r="KA45" s="94"/>
      <c r="KB45" s="94"/>
      <c r="KC45" s="94"/>
      <c r="KD45" s="94"/>
      <c r="KE45" s="94"/>
      <c r="KF45" s="94"/>
      <c r="KG45" s="94"/>
      <c r="KH45" s="94"/>
      <c r="KI45" s="94"/>
      <c r="KJ45" s="94"/>
      <c r="KK45" s="94"/>
      <c r="KL45" s="94"/>
      <c r="KM45" s="94"/>
      <c r="KN45" s="94"/>
      <c r="KO45" s="94"/>
      <c r="KP45" s="94"/>
      <c r="KQ45" s="94"/>
      <c r="KR45" s="94"/>
      <c r="KS45" s="94"/>
      <c r="KT45" s="94"/>
      <c r="KU45" s="94"/>
      <c r="KV45" s="94"/>
      <c r="KW45" s="94"/>
      <c r="KX45" s="94"/>
      <c r="KY45" s="94"/>
      <c r="KZ45" s="94"/>
      <c r="LA45" s="94"/>
      <c r="LB45" s="94"/>
      <c r="LC45" s="94"/>
      <c r="LD45" s="94"/>
      <c r="LE45" s="94"/>
      <c r="LF45" s="94"/>
      <c r="LG45" s="94"/>
      <c r="LH45" s="94"/>
      <c r="LI45" s="94"/>
      <c r="LJ45" s="94"/>
      <c r="LK45" s="94"/>
      <c r="LL45" s="94"/>
      <c r="LM45" s="94"/>
      <c r="LN45" s="94"/>
      <c r="LO45" s="94"/>
      <c r="LP45" s="94"/>
      <c r="LQ45" s="94"/>
      <c r="LR45" s="94"/>
      <c r="LS45" s="94"/>
      <c r="LT45" s="94"/>
      <c r="LU45" s="94"/>
      <c r="LV45" s="94"/>
      <c r="LW45" s="94"/>
      <c r="LX45" s="94"/>
      <c r="LY45" s="94"/>
      <c r="LZ45" s="94"/>
      <c r="MA45" s="94"/>
      <c r="MB45" s="94"/>
      <c r="MC45" s="94"/>
      <c r="MD45" s="94"/>
      <c r="ME45" s="94"/>
      <c r="MF45" s="94"/>
      <c r="MG45" s="94"/>
      <c r="MH45" s="94"/>
      <c r="MI45" s="94"/>
      <c r="MJ45" s="94"/>
      <c r="MK45" s="94"/>
      <c r="ML45" s="94"/>
      <c r="MM45" s="94"/>
      <c r="MN45" s="94"/>
      <c r="MO45" s="94"/>
      <c r="MP45" s="94"/>
      <c r="MQ45" s="94"/>
      <c r="MR45" s="94"/>
      <c r="MS45" s="94"/>
      <c r="MT45" s="94"/>
      <c r="MU45" s="94"/>
      <c r="MV45" s="94"/>
      <c r="MW45" s="94"/>
      <c r="MX45" s="94"/>
      <c r="MY45" s="94"/>
      <c r="MZ45" s="94"/>
      <c r="NA45" s="94"/>
      <c r="NB45" s="94"/>
      <c r="NC45" s="94"/>
      <c r="ND45" s="94"/>
      <c r="NE45" s="94"/>
      <c r="NF45" s="94"/>
      <c r="NG45" s="94"/>
      <c r="NH45" s="94"/>
      <c r="NI45" s="94"/>
      <c r="NJ45" s="94"/>
      <c r="NK45" s="94"/>
      <c r="NL45" s="94"/>
      <c r="NM45" s="94"/>
      <c r="NN45" s="94"/>
      <c r="NO45" s="94"/>
      <c r="NP45" s="94"/>
      <c r="NQ45" s="94"/>
      <c r="NR45" s="94"/>
      <c r="NS45" s="94"/>
      <c r="NT45" s="94"/>
      <c r="NU45" s="94"/>
      <c r="NV45" s="94"/>
      <c r="NW45" s="94"/>
      <c r="NX45" s="94"/>
      <c r="NY45" s="94"/>
      <c r="NZ45" s="94"/>
      <c r="OA45" s="94"/>
      <c r="OB45" s="94"/>
      <c r="OC45" s="94"/>
      <c r="OD45" s="94"/>
      <c r="OE45" s="94"/>
      <c r="OF45" s="94"/>
      <c r="OG45" s="94"/>
      <c r="OH45" s="94"/>
      <c r="OI45" s="94"/>
      <c r="OJ45" s="94"/>
      <c r="OK45" s="94"/>
      <c r="OL45" s="94"/>
      <c r="OM45" s="94"/>
      <c r="ON45" s="94"/>
      <c r="OO45" s="94"/>
      <c r="OP45" s="94"/>
      <c r="OQ45" s="94"/>
      <c r="OR45" s="94"/>
      <c r="OS45" s="94"/>
      <c r="OT45" s="94"/>
      <c r="OU45" s="94"/>
      <c r="OV45" s="94"/>
      <c r="OW45" s="94"/>
      <c r="OX45" s="94"/>
      <c r="OY45" s="94"/>
      <c r="OZ45" s="94"/>
      <c r="PA45" s="94"/>
      <c r="PB45" s="94"/>
      <c r="PC45" s="94"/>
      <c r="PD45" s="94"/>
      <c r="PE45" s="94"/>
      <c r="PF45" s="94"/>
      <c r="PG45" s="94"/>
      <c r="PH45" s="94"/>
      <c r="PI45" s="94"/>
      <c r="PJ45" s="94"/>
      <c r="PK45" s="94"/>
      <c r="PL45" s="94"/>
      <c r="PM45" s="94"/>
      <c r="PN45" s="94"/>
      <c r="PO45" s="94"/>
      <c r="PP45" s="94"/>
      <c r="PQ45" s="94"/>
      <c r="PR45" s="94"/>
      <c r="PS45" s="94"/>
      <c r="PT45" s="94"/>
      <c r="PU45" s="94"/>
      <c r="PV45" s="94"/>
      <c r="PW45" s="94"/>
      <c r="PX45" s="94"/>
      <c r="PY45" s="94"/>
      <c r="PZ45" s="94"/>
      <c r="QA45" s="94"/>
      <c r="QB45" s="94"/>
      <c r="QC45" s="94"/>
      <c r="QD45" s="94"/>
      <c r="QE45" s="94"/>
      <c r="QF45" s="94"/>
      <c r="QG45" s="94"/>
      <c r="QH45" s="94"/>
      <c r="QI45" s="94"/>
      <c r="QJ45" s="94"/>
      <c r="QK45" s="94"/>
      <c r="QL45" s="94"/>
      <c r="QM45" s="94"/>
      <c r="QN45" s="94"/>
      <c r="QO45" s="94"/>
      <c r="QP45" s="94"/>
      <c r="QQ45" s="94"/>
      <c r="QR45" s="94"/>
      <c r="QS45" s="94"/>
      <c r="QT45" s="94"/>
      <c r="QU45" s="94"/>
      <c r="QV45" s="94"/>
      <c r="QW45" s="94"/>
      <c r="QX45" s="94"/>
      <c r="QY45" s="94"/>
      <c r="QZ45" s="94"/>
      <c r="RA45" s="94"/>
      <c r="RB45" s="94"/>
      <c r="RC45" s="94"/>
      <c r="RD45" s="94"/>
      <c r="RE45" s="94"/>
      <c r="RF45" s="94"/>
      <c r="RG45" s="94"/>
      <c r="RH45" s="94"/>
      <c r="RI45" s="94"/>
      <c r="RJ45" s="94"/>
      <c r="RK45" s="94"/>
      <c r="RL45" s="94"/>
      <c r="RM45" s="94"/>
      <c r="RN45" s="94"/>
      <c r="RO45" s="94"/>
      <c r="RP45" s="94"/>
      <c r="RQ45" s="94"/>
      <c r="RR45" s="94"/>
      <c r="RS45" s="94"/>
      <c r="RT45" s="94"/>
      <c r="RU45" s="94"/>
      <c r="RV45" s="94"/>
      <c r="RW45" s="94"/>
      <c r="RX45" s="94"/>
      <c r="RY45" s="94"/>
      <c r="RZ45" s="94"/>
      <c r="SA45" s="94"/>
      <c r="SB45" s="94"/>
      <c r="SC45" s="94"/>
      <c r="SD45" s="94"/>
      <c r="SE45" s="94"/>
      <c r="SF45" s="94"/>
      <c r="SG45" s="94"/>
      <c r="SH45" s="94"/>
      <c r="SI45" s="94"/>
      <c r="SJ45" s="94"/>
      <c r="SK45" s="94"/>
      <c r="SL45" s="94"/>
      <c r="SM45" s="94"/>
      <c r="SN45" s="94"/>
      <c r="SO45" s="94"/>
      <c r="SP45" s="94"/>
      <c r="SQ45" s="94"/>
      <c r="SR45" s="94"/>
      <c r="SS45" s="94"/>
      <c r="ST45" s="94"/>
      <c r="SU45" s="94"/>
      <c r="SV45" s="94"/>
      <c r="SW45" s="94"/>
      <c r="SX45" s="94"/>
      <c r="SY45" s="94"/>
      <c r="SZ45" s="94"/>
      <c r="TA45" s="94"/>
      <c r="TB45" s="94"/>
      <c r="TC45" s="94"/>
      <c r="TD45" s="94"/>
      <c r="TE45" s="94"/>
      <c r="TF45" s="94"/>
      <c r="TG45" s="94"/>
      <c r="TH45" s="94"/>
      <c r="TI45" s="94"/>
      <c r="TJ45" s="94"/>
      <c r="TK45" s="94"/>
      <c r="TL45" s="94"/>
      <c r="TM45" s="94"/>
      <c r="TN45" s="94"/>
      <c r="TO45" s="94"/>
      <c r="TP45" s="94"/>
      <c r="TQ45" s="94"/>
      <c r="TR45" s="94"/>
      <c r="TS45" s="94"/>
      <c r="TT45" s="94"/>
      <c r="TU45" s="94"/>
      <c r="TV45" s="94"/>
      <c r="TW45" s="94"/>
      <c r="TX45" s="94"/>
      <c r="TY45" s="94"/>
      <c r="TZ45" s="94"/>
      <c r="UA45" s="94"/>
      <c r="UB45" s="94"/>
      <c r="UC45" s="94"/>
      <c r="UD45" s="94"/>
      <c r="UE45" s="94"/>
      <c r="UF45" s="94"/>
      <c r="UG45" s="94"/>
      <c r="UH45" s="94"/>
      <c r="UI45" s="94"/>
      <c r="UJ45" s="94"/>
      <c r="UK45" s="94"/>
      <c r="UL45" s="94"/>
      <c r="UM45" s="94"/>
      <c r="UN45" s="94"/>
      <c r="UO45" s="94"/>
      <c r="UP45" s="94"/>
      <c r="UQ45" s="94"/>
      <c r="UR45" s="94"/>
      <c r="US45" s="94"/>
      <c r="UT45" s="94"/>
      <c r="UU45" s="94"/>
      <c r="UV45" s="94"/>
      <c r="UW45" s="94"/>
      <c r="UX45" s="94"/>
      <c r="UY45" s="94"/>
      <c r="UZ45" s="94"/>
      <c r="VA45" s="94"/>
      <c r="VB45" s="94"/>
      <c r="VC45" s="94"/>
      <c r="VD45" s="94"/>
      <c r="VE45" s="94"/>
      <c r="VF45" s="94"/>
      <c r="VG45" s="94"/>
      <c r="VH45" s="94"/>
      <c r="VI45" s="94"/>
      <c r="VJ45" s="94"/>
      <c r="VK45" s="94"/>
      <c r="VL45" s="94"/>
      <c r="VM45" s="94"/>
      <c r="VN45" s="94"/>
      <c r="VO45" s="94"/>
      <c r="VP45" s="94"/>
      <c r="VQ45" s="94"/>
      <c r="VR45" s="94"/>
      <c r="VS45" s="94"/>
      <c r="VT45" s="94"/>
      <c r="VU45" s="94"/>
      <c r="VV45" s="94"/>
      <c r="VW45" s="94"/>
      <c r="VX45" s="94"/>
      <c r="VY45" s="94"/>
      <c r="VZ45" s="94"/>
      <c r="WA45" s="94"/>
      <c r="WB45" s="94"/>
      <c r="WC45" s="94"/>
      <c r="WD45" s="94"/>
      <c r="WE45" s="94"/>
      <c r="WF45" s="94"/>
      <c r="WG45" s="94"/>
      <c r="WH45" s="94"/>
      <c r="WI45" s="94"/>
      <c r="WJ45" s="94"/>
      <c r="WK45" s="94"/>
      <c r="WL45" s="94"/>
      <c r="WM45" s="94"/>
      <c r="WN45" s="94"/>
      <c r="WO45" s="94"/>
      <c r="WP45" s="94"/>
      <c r="WQ45" s="94"/>
      <c r="WR45" s="94"/>
      <c r="WS45" s="94"/>
      <c r="WT45" s="94"/>
      <c r="WU45" s="94"/>
      <c r="WV45" s="94"/>
      <c r="WW45" s="94"/>
      <c r="WX45" s="94"/>
      <c r="WY45" s="94"/>
      <c r="WZ45" s="94"/>
      <c r="XA45" s="94"/>
      <c r="XB45" s="94"/>
      <c r="XC45" s="94"/>
      <c r="XD45" s="94"/>
      <c r="XE45" s="94"/>
      <c r="XF45" s="94"/>
      <c r="XG45" s="94"/>
      <c r="XH45" s="94"/>
      <c r="XI45" s="94"/>
      <c r="XJ45" s="94"/>
      <c r="XK45" s="94"/>
      <c r="XL45" s="94"/>
      <c r="XM45" s="94"/>
      <c r="XN45" s="94"/>
      <c r="XO45" s="94"/>
      <c r="XP45" s="94"/>
      <c r="XQ45" s="94"/>
      <c r="XR45" s="94"/>
      <c r="XS45" s="94"/>
      <c r="XT45" s="94"/>
      <c r="XU45" s="94"/>
      <c r="XV45" s="94"/>
      <c r="XW45" s="94"/>
      <c r="XX45" s="94"/>
      <c r="XY45" s="94"/>
      <c r="XZ45" s="94"/>
      <c r="YA45" s="94"/>
      <c r="YB45" s="94"/>
      <c r="YC45" s="94"/>
      <c r="YD45" s="94"/>
      <c r="YE45" s="94"/>
      <c r="YF45" s="94"/>
      <c r="YG45" s="94"/>
      <c r="YH45" s="94"/>
      <c r="YI45" s="94"/>
      <c r="YJ45" s="94"/>
      <c r="YK45" s="94"/>
      <c r="YL45" s="94"/>
      <c r="YM45" s="94"/>
      <c r="YN45" s="94"/>
      <c r="YO45" s="94"/>
      <c r="YP45" s="94"/>
      <c r="YQ45" s="94"/>
      <c r="YR45" s="94"/>
      <c r="YS45" s="94"/>
      <c r="YT45" s="94"/>
      <c r="YU45" s="94"/>
      <c r="YV45" s="94"/>
      <c r="YW45" s="94"/>
      <c r="YX45" s="94"/>
      <c r="YY45" s="94"/>
      <c r="YZ45" s="94"/>
      <c r="ZA45" s="94"/>
      <c r="ZB45" s="94"/>
      <c r="ZC45" s="94"/>
      <c r="ZD45" s="94"/>
      <c r="ZE45" s="94"/>
      <c r="ZF45" s="94"/>
      <c r="ZG45" s="94"/>
      <c r="ZH45" s="94"/>
      <c r="ZI45" s="94"/>
      <c r="ZJ45" s="94"/>
      <c r="ZK45" s="94"/>
      <c r="ZL45" s="94"/>
      <c r="ZM45" s="94"/>
      <c r="ZN45" s="94"/>
      <c r="ZO45" s="94"/>
      <c r="ZP45" s="94"/>
      <c r="ZQ45" s="94"/>
      <c r="ZR45" s="94"/>
      <c r="ZS45" s="94"/>
      <c r="ZT45" s="94"/>
      <c r="ZU45" s="94"/>
      <c r="ZV45" s="94"/>
      <c r="ZW45" s="94"/>
      <c r="ZX45" s="94"/>
      <c r="ZY45" s="94"/>
      <c r="ZZ45" s="94"/>
      <c r="AAA45" s="94"/>
      <c r="AAB45" s="94"/>
      <c r="AAC45" s="94"/>
      <c r="AAD45" s="94"/>
      <c r="AAE45" s="94"/>
      <c r="AAF45" s="94"/>
      <c r="AAG45" s="94"/>
      <c r="AAH45" s="94"/>
      <c r="AAI45" s="94"/>
      <c r="AAJ45" s="94"/>
      <c r="AAK45" s="94"/>
      <c r="AAL45" s="94"/>
      <c r="AAM45" s="94"/>
      <c r="AAN45" s="94"/>
      <c r="AAO45" s="94"/>
      <c r="AAP45" s="94"/>
      <c r="AAQ45" s="94"/>
      <c r="AAR45" s="94"/>
      <c r="AAS45" s="94"/>
      <c r="AAT45" s="94"/>
      <c r="AAU45" s="94"/>
      <c r="AAV45" s="94"/>
      <c r="AAW45" s="94"/>
      <c r="AAX45" s="94"/>
      <c r="AAY45" s="94"/>
      <c r="AAZ45" s="94"/>
      <c r="ABA45" s="94"/>
      <c r="ABB45" s="94"/>
      <c r="ABC45" s="94"/>
      <c r="ABD45" s="94"/>
      <c r="ABE45" s="94"/>
      <c r="ABF45" s="94"/>
      <c r="ABG45" s="94"/>
      <c r="ABH45" s="94"/>
      <c r="ABI45" s="94"/>
      <c r="ABJ45" s="94"/>
      <c r="ABK45" s="94"/>
      <c r="ABL45" s="94"/>
      <c r="ABM45" s="94"/>
      <c r="ABN45" s="94"/>
      <c r="ABO45" s="94"/>
      <c r="ABP45" s="94"/>
      <c r="ABQ45" s="94"/>
      <c r="ABR45" s="94"/>
      <c r="ABS45" s="94"/>
      <c r="ABT45" s="94"/>
      <c r="ABU45" s="94"/>
      <c r="ABV45" s="94"/>
      <c r="ABW45" s="94"/>
      <c r="ABX45" s="94"/>
      <c r="ABY45" s="94"/>
      <c r="ABZ45" s="94"/>
      <c r="ACA45" s="94"/>
      <c r="ACB45" s="94"/>
      <c r="ACC45" s="94"/>
      <c r="ACD45" s="94"/>
      <c r="ACE45" s="94"/>
      <c r="ACF45" s="94"/>
      <c r="ACG45" s="94"/>
      <c r="ACH45" s="94"/>
      <c r="ACI45" s="94"/>
      <c r="ACJ45" s="94"/>
      <c r="ACK45" s="94"/>
      <c r="ACL45" s="94"/>
      <c r="ACM45" s="94"/>
      <c r="ACN45" s="94"/>
      <c r="ACO45" s="94"/>
      <c r="ACP45" s="94"/>
      <c r="ACQ45" s="94"/>
      <c r="ACR45" s="94"/>
      <c r="ACS45" s="94"/>
      <c r="ACT45" s="94"/>
      <c r="ACU45" s="94"/>
      <c r="ACV45" s="94"/>
      <c r="ACW45" s="94"/>
      <c r="ACX45" s="94"/>
      <c r="ACY45" s="94"/>
      <c r="ACZ45" s="94"/>
      <c r="ADA45" s="94"/>
      <c r="ADB45" s="94"/>
      <c r="ADC45" s="94"/>
      <c r="ADD45" s="94"/>
      <c r="ADE45" s="94"/>
      <c r="ADF45" s="94"/>
      <c r="ADG45" s="94"/>
      <c r="ADH45" s="94"/>
      <c r="ADI45" s="94"/>
      <c r="ADJ45" s="94"/>
      <c r="ADK45" s="94"/>
      <c r="ADL45" s="94"/>
      <c r="ADM45" s="94"/>
      <c r="ADN45" s="94"/>
      <c r="ADO45" s="94"/>
      <c r="ADP45" s="94"/>
      <c r="ADQ45" s="94"/>
      <c r="ADR45" s="94"/>
      <c r="ADS45" s="94"/>
      <c r="ADT45" s="94"/>
      <c r="ADU45" s="94"/>
      <c r="ADV45" s="94"/>
      <c r="ADW45" s="94"/>
      <c r="ADX45" s="94"/>
      <c r="ADY45" s="94"/>
      <c r="ADZ45" s="94"/>
      <c r="AEA45" s="94"/>
      <c r="AEB45" s="94"/>
      <c r="AEC45" s="94"/>
      <c r="AED45" s="94"/>
      <c r="AEE45" s="94"/>
      <c r="AEF45" s="94"/>
      <c r="AEG45" s="94"/>
      <c r="AEH45" s="94"/>
      <c r="AEI45" s="94"/>
      <c r="AEJ45" s="94"/>
      <c r="AEK45" s="94"/>
      <c r="AEL45" s="94"/>
      <c r="AEM45" s="94"/>
      <c r="AEN45" s="94"/>
      <c r="AEO45" s="94"/>
      <c r="AEP45" s="94"/>
      <c r="AEQ45" s="94"/>
      <c r="AER45" s="94"/>
      <c r="AES45" s="94"/>
      <c r="AET45" s="94"/>
      <c r="AEU45" s="94"/>
      <c r="AEV45" s="94"/>
      <c r="AEW45" s="94"/>
      <c r="AEX45" s="94"/>
      <c r="AEY45" s="94"/>
      <c r="AEZ45" s="94"/>
      <c r="AFA45" s="94"/>
      <c r="AFB45" s="94"/>
      <c r="AFC45" s="94"/>
      <c r="AFD45" s="94"/>
      <c r="AFE45" s="94"/>
      <c r="AFF45" s="94"/>
      <c r="AFG45" s="94"/>
      <c r="AFH45" s="94"/>
      <c r="AFI45" s="94"/>
      <c r="AFJ45" s="94"/>
      <c r="AFK45" s="94"/>
      <c r="AFL45" s="94"/>
      <c r="AFM45" s="94"/>
      <c r="AFN45" s="94"/>
      <c r="AFO45" s="94"/>
      <c r="AFP45" s="94"/>
      <c r="AFQ45" s="94"/>
      <c r="AFR45" s="94"/>
      <c r="AFS45" s="94"/>
      <c r="AFT45" s="94"/>
      <c r="AFU45" s="94"/>
      <c r="AFV45" s="94"/>
      <c r="AFW45" s="94"/>
      <c r="AFX45" s="94"/>
      <c r="AFY45" s="94"/>
      <c r="AFZ45" s="94"/>
      <c r="AGA45" s="94"/>
      <c r="AGB45" s="94"/>
      <c r="AGC45" s="94"/>
      <c r="AGD45" s="94"/>
      <c r="AGE45" s="94"/>
      <c r="AGF45" s="94"/>
      <c r="AGG45" s="94"/>
      <c r="AGH45" s="94"/>
      <c r="AGI45" s="94"/>
      <c r="AGJ45" s="94"/>
      <c r="AGK45" s="94"/>
      <c r="AGL45" s="94"/>
      <c r="AGM45" s="94"/>
      <c r="AGN45" s="94"/>
      <c r="AGO45" s="94"/>
      <c r="AGP45" s="94"/>
      <c r="AGQ45" s="94"/>
      <c r="AGR45" s="94"/>
      <c r="AGS45" s="94"/>
      <c r="AGT45" s="94"/>
      <c r="AGU45" s="94"/>
      <c r="AGV45" s="94"/>
      <c r="AGW45" s="94"/>
      <c r="AGX45" s="94"/>
      <c r="AGY45" s="94"/>
      <c r="AGZ45" s="94"/>
      <c r="AHA45" s="94"/>
      <c r="AHB45" s="94"/>
      <c r="AHC45" s="94"/>
      <c r="AHD45" s="94"/>
      <c r="AHE45" s="94"/>
      <c r="AHF45" s="94"/>
      <c r="AHG45" s="94"/>
      <c r="AHH45" s="94"/>
      <c r="AHI45" s="94"/>
      <c r="AHJ45" s="94"/>
      <c r="AHK45" s="94"/>
      <c r="AHL45" s="94"/>
      <c r="AHM45" s="94"/>
      <c r="AHN45" s="94"/>
      <c r="AHO45" s="94"/>
      <c r="AHP45" s="94"/>
      <c r="AHQ45" s="94"/>
      <c r="AHR45" s="94"/>
      <c r="AHS45" s="94"/>
      <c r="AHT45" s="94"/>
      <c r="AHU45" s="94"/>
      <c r="AHV45" s="94"/>
      <c r="AHW45" s="94"/>
      <c r="AHX45" s="94"/>
      <c r="AHY45" s="94"/>
      <c r="AHZ45" s="94"/>
      <c r="AIA45" s="94"/>
      <c r="AIB45" s="94"/>
      <c r="AIC45" s="94"/>
      <c r="AID45" s="94"/>
      <c r="AIE45" s="94"/>
      <c r="AIF45" s="94"/>
      <c r="AIG45" s="94"/>
      <c r="AIH45" s="94"/>
      <c r="AII45" s="94"/>
      <c r="AIJ45" s="94"/>
      <c r="AIK45" s="94"/>
      <c r="AIL45" s="94"/>
      <c r="AIM45" s="94"/>
      <c r="AIN45" s="94"/>
      <c r="AIO45" s="94"/>
      <c r="AIP45" s="94"/>
      <c r="AIQ45" s="94"/>
      <c r="AIR45" s="94"/>
      <c r="AIS45" s="94"/>
      <c r="AIT45" s="94"/>
      <c r="AIU45" s="94"/>
      <c r="AIV45" s="94"/>
      <c r="AIW45" s="94"/>
      <c r="AIX45" s="94"/>
      <c r="AIY45" s="94"/>
      <c r="AIZ45" s="94"/>
      <c r="AJA45" s="94"/>
      <c r="AJB45" s="94"/>
      <c r="AJC45" s="94"/>
      <c r="AJD45" s="94"/>
      <c r="AJE45" s="94"/>
      <c r="AJF45" s="94"/>
      <c r="AJG45" s="94"/>
      <c r="AJH45" s="94"/>
      <c r="AJI45" s="94"/>
      <c r="AJJ45" s="94"/>
      <c r="AJK45" s="94"/>
      <c r="AJL45" s="94"/>
      <c r="AJM45" s="94"/>
      <c r="AJN45" s="94"/>
      <c r="AJO45" s="94"/>
      <c r="AJP45" s="94"/>
      <c r="AJQ45" s="94"/>
      <c r="AJR45" s="94"/>
      <c r="AJS45" s="94"/>
      <c r="AJT45" s="94"/>
      <c r="AJU45" s="94"/>
      <c r="AJV45" s="94"/>
      <c r="AJW45" s="94"/>
      <c r="AJX45" s="94"/>
      <c r="AJY45" s="94"/>
      <c r="AJZ45" s="94"/>
      <c r="AKA45" s="94"/>
      <c r="AKB45" s="94"/>
      <c r="AKC45" s="94"/>
      <c r="AKD45" s="94"/>
      <c r="AKE45" s="94"/>
      <c r="AKF45" s="94"/>
      <c r="AKG45" s="94"/>
      <c r="AKH45" s="94"/>
      <c r="AKI45" s="94"/>
      <c r="AKJ45" s="94"/>
      <c r="AKK45" s="94"/>
      <c r="AKL45" s="94"/>
      <c r="AKM45" s="94"/>
      <c r="AKN45" s="94"/>
      <c r="AKO45" s="94"/>
      <c r="AKP45" s="94"/>
      <c r="AKQ45" s="94"/>
      <c r="AKR45" s="94"/>
      <c r="AKS45" s="94"/>
      <c r="AKT45" s="94"/>
      <c r="AKU45" s="94"/>
      <c r="AKV45" s="94"/>
      <c r="AKW45" s="94"/>
      <c r="AKX45" s="94"/>
      <c r="AKY45" s="94"/>
      <c r="AKZ45" s="94"/>
      <c r="ALA45" s="94"/>
      <c r="ALB45" s="94"/>
      <c r="ALC45" s="94"/>
      <c r="ALD45" s="94"/>
      <c r="ALE45" s="94"/>
      <c r="ALF45" s="94"/>
      <c r="ALG45" s="94"/>
      <c r="ALH45" s="94"/>
      <c r="ALI45" s="94"/>
      <c r="ALJ45" s="94"/>
      <c r="ALK45" s="94"/>
      <c r="ALL45" s="94"/>
      <c r="ALM45" s="94"/>
      <c r="ALN45" s="94"/>
      <c r="ALO45" s="94"/>
      <c r="ALP45" s="94"/>
      <c r="ALQ45" s="94"/>
      <c r="ALR45" s="94"/>
      <c r="ALS45" s="94"/>
      <c r="ALT45" s="94"/>
      <c r="ALU45" s="94"/>
      <c r="ALV45" s="94"/>
      <c r="ALW45" s="94"/>
      <c r="ALX45" s="94"/>
      <c r="ALY45" s="94"/>
      <c r="ALZ45" s="94"/>
      <c r="AMA45" s="94"/>
      <c r="AMB45" s="94"/>
      <c r="AMC45" s="94"/>
      <c r="AMD45" s="94"/>
      <c r="AME45" s="94"/>
      <c r="AMF45" s="94"/>
      <c r="AMG45" s="94"/>
      <c r="AMH45" s="94"/>
      <c r="AMI45" s="94"/>
      <c r="AMJ45" s="94"/>
      <c r="AMK45" s="94"/>
      <c r="AML45" s="94"/>
      <c r="AMM45" s="94"/>
      <c r="AMN45" s="94"/>
      <c r="AMO45" s="94"/>
      <c r="AMP45" s="94"/>
      <c r="AMQ45" s="94"/>
      <c r="AMR45" s="94"/>
      <c r="AMS45" s="94"/>
      <c r="AMT45" s="94"/>
      <c r="AMU45" s="94"/>
      <c r="AMV45" s="94"/>
      <c r="AMW45" s="94"/>
      <c r="AMX45" s="94"/>
      <c r="AMY45" s="94"/>
      <c r="AMZ45" s="94"/>
      <c r="ANA45" s="94"/>
      <c r="ANB45" s="94"/>
      <c r="ANC45" s="94"/>
      <c r="AND45" s="94"/>
      <c r="ANE45" s="94"/>
      <c r="ANF45" s="94"/>
      <c r="ANG45" s="94"/>
      <c r="ANH45" s="94"/>
      <c r="ANI45" s="94"/>
    </row>
    <row r="46" spans="1:1049" ht="87" customHeight="1">
      <c r="A46" s="191" t="s">
        <v>114</v>
      </c>
      <c r="B46" s="192" t="s">
        <v>115</v>
      </c>
      <c r="C46" s="193">
        <v>0</v>
      </c>
      <c r="D46" s="193">
        <v>0</v>
      </c>
      <c r="E46" s="193">
        <v>0</v>
      </c>
      <c r="F46" s="193">
        <v>0</v>
      </c>
      <c r="G46" s="193"/>
      <c r="H46" s="193"/>
      <c r="I46" s="193"/>
      <c r="J46" s="193"/>
      <c r="K46" s="193"/>
      <c r="L46" s="193"/>
      <c r="M46" s="193">
        <v>0</v>
      </c>
      <c r="N46" s="193">
        <v>0</v>
      </c>
      <c r="O46" s="193">
        <v>0</v>
      </c>
      <c r="P46" s="193">
        <v>0</v>
      </c>
      <c r="Q46" s="193">
        <v>0</v>
      </c>
      <c r="R46" s="234">
        <v>0</v>
      </c>
      <c r="S46" s="194" t="s">
        <v>503</v>
      </c>
      <c r="T46" s="253">
        <v>1</v>
      </c>
      <c r="U46" s="253">
        <v>1</v>
      </c>
      <c r="V46" s="253">
        <v>1</v>
      </c>
      <c r="W46" s="253">
        <v>1</v>
      </c>
      <c r="X46" s="253">
        <v>1</v>
      </c>
      <c r="Y46" s="254">
        <v>1</v>
      </c>
      <c r="Z46" s="194" t="s">
        <v>482</v>
      </c>
      <c r="AA46" s="253">
        <v>1</v>
      </c>
      <c r="AB46" s="253">
        <v>1</v>
      </c>
      <c r="AC46" s="253">
        <v>1</v>
      </c>
      <c r="AD46" s="253">
        <v>1</v>
      </c>
      <c r="AE46" s="253">
        <v>1</v>
      </c>
      <c r="AF46" s="254">
        <v>1</v>
      </c>
      <c r="AG46" s="193">
        <v>5</v>
      </c>
      <c r="AH46" s="193" t="s">
        <v>344</v>
      </c>
      <c r="AI46" s="193" t="s">
        <v>28</v>
      </c>
      <c r="AJ46" s="193" t="s">
        <v>88</v>
      </c>
      <c r="AK46" s="193" t="s">
        <v>30</v>
      </c>
      <c r="AL46" s="194" t="s">
        <v>260</v>
      </c>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c r="IW46" s="94"/>
      <c r="IX46" s="94"/>
      <c r="IY46" s="94"/>
      <c r="IZ46" s="94"/>
      <c r="JA46" s="94"/>
      <c r="JB46" s="94"/>
      <c r="JC46" s="94"/>
      <c r="JD46" s="94"/>
      <c r="JE46" s="94"/>
      <c r="JF46" s="94"/>
      <c r="JG46" s="94"/>
      <c r="JH46" s="94"/>
      <c r="JI46" s="94"/>
      <c r="JJ46" s="94"/>
      <c r="JK46" s="94"/>
      <c r="JL46" s="94"/>
      <c r="JM46" s="94"/>
      <c r="JN46" s="94"/>
      <c r="JO46" s="94"/>
      <c r="JP46" s="94"/>
      <c r="JQ46" s="94"/>
      <c r="JR46" s="94"/>
      <c r="JS46" s="94"/>
      <c r="JT46" s="94"/>
      <c r="JU46" s="94"/>
      <c r="JV46" s="94"/>
      <c r="JW46" s="94"/>
      <c r="JX46" s="94"/>
      <c r="JY46" s="94"/>
      <c r="JZ46" s="94"/>
      <c r="KA46" s="94"/>
      <c r="KB46" s="94"/>
      <c r="KC46" s="94"/>
      <c r="KD46" s="94"/>
      <c r="KE46" s="94"/>
      <c r="KF46" s="94"/>
      <c r="KG46" s="94"/>
      <c r="KH46" s="94"/>
      <c r="KI46" s="94"/>
      <c r="KJ46" s="94"/>
      <c r="KK46" s="94"/>
      <c r="KL46" s="94"/>
      <c r="KM46" s="94"/>
      <c r="KN46" s="94"/>
      <c r="KO46" s="94"/>
      <c r="KP46" s="94"/>
      <c r="KQ46" s="94"/>
      <c r="KR46" s="94"/>
      <c r="KS46" s="94"/>
      <c r="KT46" s="94"/>
      <c r="KU46" s="94"/>
      <c r="KV46" s="94"/>
      <c r="KW46" s="94"/>
      <c r="KX46" s="94"/>
      <c r="KY46" s="94"/>
      <c r="KZ46" s="94"/>
      <c r="LA46" s="94"/>
      <c r="LB46" s="94"/>
      <c r="LC46" s="94"/>
      <c r="LD46" s="94"/>
      <c r="LE46" s="94"/>
      <c r="LF46" s="94"/>
      <c r="LG46" s="94"/>
      <c r="LH46" s="94"/>
      <c r="LI46" s="94"/>
      <c r="LJ46" s="94"/>
      <c r="LK46" s="94"/>
      <c r="LL46" s="94"/>
      <c r="LM46" s="94"/>
      <c r="LN46" s="94"/>
      <c r="LO46" s="94"/>
      <c r="LP46" s="94"/>
      <c r="LQ46" s="94"/>
      <c r="LR46" s="94"/>
      <c r="LS46" s="94"/>
      <c r="LT46" s="94"/>
      <c r="LU46" s="94"/>
      <c r="LV46" s="94"/>
      <c r="LW46" s="94"/>
      <c r="LX46" s="94"/>
      <c r="LY46" s="94"/>
      <c r="LZ46" s="94"/>
      <c r="MA46" s="94"/>
      <c r="MB46" s="94"/>
      <c r="MC46" s="94"/>
      <c r="MD46" s="94"/>
      <c r="ME46" s="94"/>
      <c r="MF46" s="94"/>
      <c r="MG46" s="94"/>
      <c r="MH46" s="94"/>
      <c r="MI46" s="94"/>
      <c r="MJ46" s="94"/>
      <c r="MK46" s="94"/>
      <c r="ML46" s="94"/>
      <c r="MM46" s="94"/>
      <c r="MN46" s="94"/>
      <c r="MO46" s="94"/>
      <c r="MP46" s="94"/>
      <c r="MQ46" s="94"/>
      <c r="MR46" s="94"/>
      <c r="MS46" s="94"/>
      <c r="MT46" s="94"/>
      <c r="MU46" s="94"/>
      <c r="MV46" s="94"/>
      <c r="MW46" s="94"/>
      <c r="MX46" s="94"/>
      <c r="MY46" s="94"/>
      <c r="MZ46" s="94"/>
      <c r="NA46" s="94"/>
      <c r="NB46" s="94"/>
      <c r="NC46" s="94"/>
      <c r="ND46" s="94"/>
      <c r="NE46" s="94"/>
      <c r="NF46" s="94"/>
      <c r="NG46" s="94"/>
      <c r="NH46" s="94"/>
      <c r="NI46" s="94"/>
      <c r="NJ46" s="94"/>
      <c r="NK46" s="94"/>
      <c r="NL46" s="94"/>
      <c r="NM46" s="94"/>
      <c r="NN46" s="94"/>
      <c r="NO46" s="94"/>
      <c r="NP46" s="94"/>
      <c r="NQ46" s="94"/>
      <c r="NR46" s="94"/>
      <c r="NS46" s="94"/>
      <c r="NT46" s="94"/>
      <c r="NU46" s="94"/>
      <c r="NV46" s="94"/>
      <c r="NW46" s="94"/>
      <c r="NX46" s="94"/>
      <c r="NY46" s="94"/>
      <c r="NZ46" s="94"/>
      <c r="OA46" s="94"/>
      <c r="OB46" s="94"/>
      <c r="OC46" s="94"/>
      <c r="OD46" s="94"/>
      <c r="OE46" s="94"/>
      <c r="OF46" s="94"/>
      <c r="OG46" s="94"/>
      <c r="OH46" s="94"/>
      <c r="OI46" s="94"/>
      <c r="OJ46" s="94"/>
      <c r="OK46" s="94"/>
      <c r="OL46" s="94"/>
      <c r="OM46" s="94"/>
      <c r="ON46" s="94"/>
      <c r="OO46" s="94"/>
      <c r="OP46" s="94"/>
      <c r="OQ46" s="94"/>
      <c r="OR46" s="94"/>
      <c r="OS46" s="94"/>
      <c r="OT46" s="94"/>
      <c r="OU46" s="94"/>
      <c r="OV46" s="94"/>
      <c r="OW46" s="94"/>
      <c r="OX46" s="94"/>
      <c r="OY46" s="94"/>
      <c r="OZ46" s="94"/>
      <c r="PA46" s="94"/>
      <c r="PB46" s="94"/>
      <c r="PC46" s="94"/>
      <c r="PD46" s="94"/>
      <c r="PE46" s="94"/>
      <c r="PF46" s="94"/>
      <c r="PG46" s="94"/>
      <c r="PH46" s="94"/>
      <c r="PI46" s="94"/>
      <c r="PJ46" s="94"/>
      <c r="PK46" s="94"/>
      <c r="PL46" s="94"/>
      <c r="PM46" s="94"/>
      <c r="PN46" s="94"/>
      <c r="PO46" s="94"/>
      <c r="PP46" s="94"/>
      <c r="PQ46" s="94"/>
      <c r="PR46" s="94"/>
      <c r="PS46" s="94"/>
      <c r="PT46" s="94"/>
      <c r="PU46" s="94"/>
      <c r="PV46" s="94"/>
      <c r="PW46" s="94"/>
      <c r="PX46" s="94"/>
      <c r="PY46" s="94"/>
      <c r="PZ46" s="94"/>
      <c r="QA46" s="94"/>
      <c r="QB46" s="94"/>
      <c r="QC46" s="94"/>
      <c r="QD46" s="94"/>
      <c r="QE46" s="94"/>
      <c r="QF46" s="94"/>
      <c r="QG46" s="94"/>
      <c r="QH46" s="94"/>
      <c r="QI46" s="94"/>
      <c r="QJ46" s="94"/>
      <c r="QK46" s="94"/>
      <c r="QL46" s="94"/>
      <c r="QM46" s="94"/>
      <c r="QN46" s="94"/>
      <c r="QO46" s="94"/>
      <c r="QP46" s="94"/>
      <c r="QQ46" s="94"/>
      <c r="QR46" s="94"/>
      <c r="QS46" s="94"/>
      <c r="QT46" s="94"/>
      <c r="QU46" s="94"/>
      <c r="QV46" s="94"/>
      <c r="QW46" s="94"/>
      <c r="QX46" s="94"/>
      <c r="QY46" s="94"/>
      <c r="QZ46" s="94"/>
      <c r="RA46" s="94"/>
      <c r="RB46" s="94"/>
      <c r="RC46" s="94"/>
      <c r="RD46" s="94"/>
      <c r="RE46" s="94"/>
      <c r="RF46" s="94"/>
      <c r="RG46" s="94"/>
      <c r="RH46" s="94"/>
      <c r="RI46" s="94"/>
      <c r="RJ46" s="94"/>
      <c r="RK46" s="94"/>
      <c r="RL46" s="94"/>
      <c r="RM46" s="94"/>
      <c r="RN46" s="94"/>
      <c r="RO46" s="94"/>
      <c r="RP46" s="94"/>
      <c r="RQ46" s="94"/>
      <c r="RR46" s="94"/>
      <c r="RS46" s="94"/>
      <c r="RT46" s="94"/>
      <c r="RU46" s="94"/>
      <c r="RV46" s="94"/>
      <c r="RW46" s="94"/>
      <c r="RX46" s="94"/>
      <c r="RY46" s="94"/>
      <c r="RZ46" s="94"/>
      <c r="SA46" s="94"/>
      <c r="SB46" s="94"/>
      <c r="SC46" s="94"/>
      <c r="SD46" s="94"/>
      <c r="SE46" s="94"/>
      <c r="SF46" s="94"/>
      <c r="SG46" s="94"/>
      <c r="SH46" s="94"/>
      <c r="SI46" s="94"/>
      <c r="SJ46" s="94"/>
      <c r="SK46" s="94"/>
      <c r="SL46" s="94"/>
      <c r="SM46" s="94"/>
      <c r="SN46" s="94"/>
      <c r="SO46" s="94"/>
      <c r="SP46" s="94"/>
      <c r="SQ46" s="94"/>
      <c r="SR46" s="94"/>
      <c r="SS46" s="94"/>
      <c r="ST46" s="94"/>
      <c r="SU46" s="94"/>
      <c r="SV46" s="94"/>
      <c r="SW46" s="94"/>
      <c r="SX46" s="94"/>
      <c r="SY46" s="94"/>
      <c r="SZ46" s="94"/>
      <c r="TA46" s="94"/>
      <c r="TB46" s="94"/>
      <c r="TC46" s="94"/>
      <c r="TD46" s="94"/>
      <c r="TE46" s="94"/>
      <c r="TF46" s="94"/>
      <c r="TG46" s="94"/>
      <c r="TH46" s="94"/>
      <c r="TI46" s="94"/>
      <c r="TJ46" s="94"/>
      <c r="TK46" s="94"/>
      <c r="TL46" s="94"/>
      <c r="TM46" s="94"/>
      <c r="TN46" s="94"/>
      <c r="TO46" s="94"/>
      <c r="TP46" s="94"/>
      <c r="TQ46" s="94"/>
      <c r="TR46" s="94"/>
      <c r="TS46" s="94"/>
      <c r="TT46" s="94"/>
      <c r="TU46" s="94"/>
      <c r="TV46" s="94"/>
      <c r="TW46" s="94"/>
      <c r="TX46" s="94"/>
      <c r="TY46" s="94"/>
      <c r="TZ46" s="94"/>
      <c r="UA46" s="94"/>
      <c r="UB46" s="94"/>
      <c r="UC46" s="94"/>
      <c r="UD46" s="94"/>
      <c r="UE46" s="94"/>
      <c r="UF46" s="94"/>
      <c r="UG46" s="94"/>
      <c r="UH46" s="94"/>
      <c r="UI46" s="94"/>
      <c r="UJ46" s="94"/>
      <c r="UK46" s="94"/>
      <c r="UL46" s="94"/>
      <c r="UM46" s="94"/>
      <c r="UN46" s="94"/>
      <c r="UO46" s="94"/>
      <c r="UP46" s="94"/>
      <c r="UQ46" s="94"/>
      <c r="UR46" s="94"/>
      <c r="US46" s="94"/>
      <c r="UT46" s="94"/>
      <c r="UU46" s="94"/>
      <c r="UV46" s="94"/>
      <c r="UW46" s="94"/>
      <c r="UX46" s="94"/>
      <c r="UY46" s="94"/>
      <c r="UZ46" s="94"/>
      <c r="VA46" s="94"/>
      <c r="VB46" s="94"/>
      <c r="VC46" s="94"/>
      <c r="VD46" s="94"/>
      <c r="VE46" s="94"/>
      <c r="VF46" s="94"/>
      <c r="VG46" s="94"/>
      <c r="VH46" s="94"/>
      <c r="VI46" s="94"/>
      <c r="VJ46" s="94"/>
      <c r="VK46" s="94"/>
      <c r="VL46" s="94"/>
      <c r="VM46" s="94"/>
      <c r="VN46" s="94"/>
      <c r="VO46" s="94"/>
      <c r="VP46" s="94"/>
      <c r="VQ46" s="94"/>
      <c r="VR46" s="94"/>
      <c r="VS46" s="94"/>
      <c r="VT46" s="94"/>
      <c r="VU46" s="94"/>
      <c r="VV46" s="94"/>
      <c r="VW46" s="94"/>
      <c r="VX46" s="94"/>
      <c r="VY46" s="94"/>
      <c r="VZ46" s="94"/>
      <c r="WA46" s="94"/>
      <c r="WB46" s="94"/>
      <c r="WC46" s="94"/>
      <c r="WD46" s="94"/>
      <c r="WE46" s="94"/>
      <c r="WF46" s="94"/>
      <c r="WG46" s="94"/>
      <c r="WH46" s="94"/>
      <c r="WI46" s="94"/>
      <c r="WJ46" s="94"/>
      <c r="WK46" s="94"/>
      <c r="WL46" s="94"/>
      <c r="WM46" s="94"/>
      <c r="WN46" s="94"/>
      <c r="WO46" s="94"/>
      <c r="WP46" s="94"/>
      <c r="WQ46" s="94"/>
      <c r="WR46" s="94"/>
      <c r="WS46" s="94"/>
      <c r="WT46" s="94"/>
      <c r="WU46" s="94"/>
      <c r="WV46" s="94"/>
      <c r="WW46" s="94"/>
      <c r="WX46" s="94"/>
      <c r="WY46" s="94"/>
      <c r="WZ46" s="94"/>
      <c r="XA46" s="94"/>
      <c r="XB46" s="94"/>
      <c r="XC46" s="94"/>
      <c r="XD46" s="94"/>
      <c r="XE46" s="94"/>
      <c r="XF46" s="94"/>
      <c r="XG46" s="94"/>
      <c r="XH46" s="94"/>
      <c r="XI46" s="94"/>
      <c r="XJ46" s="94"/>
      <c r="XK46" s="94"/>
      <c r="XL46" s="94"/>
      <c r="XM46" s="94"/>
      <c r="XN46" s="94"/>
      <c r="XO46" s="94"/>
      <c r="XP46" s="94"/>
      <c r="XQ46" s="94"/>
      <c r="XR46" s="94"/>
      <c r="XS46" s="94"/>
      <c r="XT46" s="94"/>
      <c r="XU46" s="94"/>
      <c r="XV46" s="94"/>
      <c r="XW46" s="94"/>
      <c r="XX46" s="94"/>
      <c r="XY46" s="94"/>
      <c r="XZ46" s="94"/>
      <c r="YA46" s="94"/>
      <c r="YB46" s="94"/>
      <c r="YC46" s="94"/>
      <c r="YD46" s="94"/>
      <c r="YE46" s="94"/>
      <c r="YF46" s="94"/>
      <c r="YG46" s="94"/>
      <c r="YH46" s="94"/>
      <c r="YI46" s="94"/>
      <c r="YJ46" s="94"/>
      <c r="YK46" s="94"/>
      <c r="YL46" s="94"/>
      <c r="YM46" s="94"/>
      <c r="YN46" s="94"/>
      <c r="YO46" s="94"/>
      <c r="YP46" s="94"/>
      <c r="YQ46" s="94"/>
      <c r="YR46" s="94"/>
      <c r="YS46" s="94"/>
      <c r="YT46" s="94"/>
      <c r="YU46" s="94"/>
      <c r="YV46" s="94"/>
      <c r="YW46" s="94"/>
      <c r="YX46" s="94"/>
      <c r="YY46" s="94"/>
      <c r="YZ46" s="94"/>
      <c r="ZA46" s="94"/>
      <c r="ZB46" s="94"/>
      <c r="ZC46" s="94"/>
      <c r="ZD46" s="94"/>
      <c r="ZE46" s="94"/>
      <c r="ZF46" s="94"/>
      <c r="ZG46" s="94"/>
      <c r="ZH46" s="94"/>
      <c r="ZI46" s="94"/>
      <c r="ZJ46" s="94"/>
      <c r="ZK46" s="94"/>
      <c r="ZL46" s="94"/>
      <c r="ZM46" s="94"/>
      <c r="ZN46" s="94"/>
      <c r="ZO46" s="94"/>
      <c r="ZP46" s="94"/>
      <c r="ZQ46" s="94"/>
      <c r="ZR46" s="94"/>
      <c r="ZS46" s="94"/>
      <c r="ZT46" s="94"/>
      <c r="ZU46" s="94"/>
      <c r="ZV46" s="94"/>
      <c r="ZW46" s="94"/>
      <c r="ZX46" s="94"/>
      <c r="ZY46" s="94"/>
      <c r="ZZ46" s="94"/>
      <c r="AAA46" s="94"/>
      <c r="AAB46" s="94"/>
      <c r="AAC46" s="94"/>
      <c r="AAD46" s="94"/>
      <c r="AAE46" s="94"/>
      <c r="AAF46" s="94"/>
      <c r="AAG46" s="94"/>
      <c r="AAH46" s="94"/>
      <c r="AAI46" s="94"/>
      <c r="AAJ46" s="94"/>
      <c r="AAK46" s="94"/>
      <c r="AAL46" s="94"/>
      <c r="AAM46" s="94"/>
      <c r="AAN46" s="94"/>
      <c r="AAO46" s="94"/>
      <c r="AAP46" s="94"/>
      <c r="AAQ46" s="94"/>
      <c r="AAR46" s="94"/>
      <c r="AAS46" s="94"/>
      <c r="AAT46" s="94"/>
      <c r="AAU46" s="94"/>
      <c r="AAV46" s="94"/>
      <c r="AAW46" s="94"/>
      <c r="AAX46" s="94"/>
      <c r="AAY46" s="94"/>
      <c r="AAZ46" s="94"/>
      <c r="ABA46" s="94"/>
      <c r="ABB46" s="94"/>
      <c r="ABC46" s="94"/>
      <c r="ABD46" s="94"/>
      <c r="ABE46" s="94"/>
      <c r="ABF46" s="94"/>
      <c r="ABG46" s="94"/>
      <c r="ABH46" s="94"/>
      <c r="ABI46" s="94"/>
      <c r="ABJ46" s="94"/>
      <c r="ABK46" s="94"/>
      <c r="ABL46" s="94"/>
      <c r="ABM46" s="94"/>
      <c r="ABN46" s="94"/>
      <c r="ABO46" s="94"/>
      <c r="ABP46" s="94"/>
      <c r="ABQ46" s="94"/>
      <c r="ABR46" s="94"/>
      <c r="ABS46" s="94"/>
      <c r="ABT46" s="94"/>
      <c r="ABU46" s="94"/>
      <c r="ABV46" s="94"/>
      <c r="ABW46" s="94"/>
      <c r="ABX46" s="94"/>
      <c r="ABY46" s="94"/>
      <c r="ABZ46" s="94"/>
      <c r="ACA46" s="94"/>
      <c r="ACB46" s="94"/>
      <c r="ACC46" s="94"/>
      <c r="ACD46" s="94"/>
      <c r="ACE46" s="94"/>
      <c r="ACF46" s="94"/>
      <c r="ACG46" s="94"/>
      <c r="ACH46" s="94"/>
      <c r="ACI46" s="94"/>
      <c r="ACJ46" s="94"/>
      <c r="ACK46" s="94"/>
      <c r="ACL46" s="94"/>
      <c r="ACM46" s="94"/>
      <c r="ACN46" s="94"/>
      <c r="ACO46" s="94"/>
      <c r="ACP46" s="94"/>
      <c r="ACQ46" s="94"/>
      <c r="ACR46" s="94"/>
      <c r="ACS46" s="94"/>
      <c r="ACT46" s="94"/>
      <c r="ACU46" s="94"/>
      <c r="ACV46" s="94"/>
      <c r="ACW46" s="94"/>
      <c r="ACX46" s="94"/>
      <c r="ACY46" s="94"/>
      <c r="ACZ46" s="94"/>
      <c r="ADA46" s="94"/>
      <c r="ADB46" s="94"/>
      <c r="ADC46" s="94"/>
      <c r="ADD46" s="94"/>
      <c r="ADE46" s="94"/>
      <c r="ADF46" s="94"/>
      <c r="ADG46" s="94"/>
      <c r="ADH46" s="94"/>
      <c r="ADI46" s="94"/>
      <c r="ADJ46" s="94"/>
      <c r="ADK46" s="94"/>
      <c r="ADL46" s="94"/>
      <c r="ADM46" s="94"/>
      <c r="ADN46" s="94"/>
      <c r="ADO46" s="94"/>
      <c r="ADP46" s="94"/>
      <c r="ADQ46" s="94"/>
      <c r="ADR46" s="94"/>
      <c r="ADS46" s="94"/>
      <c r="ADT46" s="94"/>
      <c r="ADU46" s="94"/>
      <c r="ADV46" s="94"/>
      <c r="ADW46" s="94"/>
      <c r="ADX46" s="94"/>
      <c r="ADY46" s="94"/>
      <c r="ADZ46" s="94"/>
      <c r="AEA46" s="94"/>
      <c r="AEB46" s="94"/>
      <c r="AEC46" s="94"/>
      <c r="AED46" s="94"/>
      <c r="AEE46" s="94"/>
      <c r="AEF46" s="94"/>
      <c r="AEG46" s="94"/>
      <c r="AEH46" s="94"/>
      <c r="AEI46" s="94"/>
      <c r="AEJ46" s="94"/>
      <c r="AEK46" s="94"/>
      <c r="AEL46" s="94"/>
      <c r="AEM46" s="94"/>
      <c r="AEN46" s="94"/>
      <c r="AEO46" s="94"/>
      <c r="AEP46" s="94"/>
      <c r="AEQ46" s="94"/>
      <c r="AER46" s="94"/>
      <c r="AES46" s="94"/>
      <c r="AET46" s="94"/>
      <c r="AEU46" s="94"/>
      <c r="AEV46" s="94"/>
      <c r="AEW46" s="94"/>
      <c r="AEX46" s="94"/>
      <c r="AEY46" s="94"/>
      <c r="AEZ46" s="94"/>
      <c r="AFA46" s="94"/>
      <c r="AFB46" s="94"/>
      <c r="AFC46" s="94"/>
      <c r="AFD46" s="94"/>
      <c r="AFE46" s="94"/>
      <c r="AFF46" s="94"/>
      <c r="AFG46" s="94"/>
      <c r="AFH46" s="94"/>
      <c r="AFI46" s="94"/>
      <c r="AFJ46" s="94"/>
      <c r="AFK46" s="94"/>
      <c r="AFL46" s="94"/>
      <c r="AFM46" s="94"/>
      <c r="AFN46" s="94"/>
      <c r="AFO46" s="94"/>
      <c r="AFP46" s="94"/>
      <c r="AFQ46" s="94"/>
      <c r="AFR46" s="94"/>
      <c r="AFS46" s="94"/>
      <c r="AFT46" s="94"/>
      <c r="AFU46" s="94"/>
      <c r="AFV46" s="94"/>
      <c r="AFW46" s="94"/>
      <c r="AFX46" s="94"/>
      <c r="AFY46" s="94"/>
      <c r="AFZ46" s="94"/>
      <c r="AGA46" s="94"/>
      <c r="AGB46" s="94"/>
      <c r="AGC46" s="94"/>
      <c r="AGD46" s="94"/>
      <c r="AGE46" s="94"/>
      <c r="AGF46" s="94"/>
      <c r="AGG46" s="94"/>
      <c r="AGH46" s="94"/>
      <c r="AGI46" s="94"/>
      <c r="AGJ46" s="94"/>
      <c r="AGK46" s="94"/>
      <c r="AGL46" s="94"/>
      <c r="AGM46" s="94"/>
      <c r="AGN46" s="94"/>
      <c r="AGO46" s="94"/>
      <c r="AGP46" s="94"/>
      <c r="AGQ46" s="94"/>
      <c r="AGR46" s="94"/>
      <c r="AGS46" s="94"/>
      <c r="AGT46" s="94"/>
      <c r="AGU46" s="94"/>
      <c r="AGV46" s="94"/>
      <c r="AGW46" s="94"/>
      <c r="AGX46" s="94"/>
      <c r="AGY46" s="94"/>
      <c r="AGZ46" s="94"/>
      <c r="AHA46" s="94"/>
      <c r="AHB46" s="94"/>
      <c r="AHC46" s="94"/>
      <c r="AHD46" s="94"/>
      <c r="AHE46" s="94"/>
      <c r="AHF46" s="94"/>
      <c r="AHG46" s="94"/>
      <c r="AHH46" s="94"/>
      <c r="AHI46" s="94"/>
      <c r="AHJ46" s="94"/>
      <c r="AHK46" s="94"/>
      <c r="AHL46" s="94"/>
      <c r="AHM46" s="94"/>
      <c r="AHN46" s="94"/>
      <c r="AHO46" s="94"/>
      <c r="AHP46" s="94"/>
      <c r="AHQ46" s="94"/>
      <c r="AHR46" s="94"/>
      <c r="AHS46" s="94"/>
      <c r="AHT46" s="94"/>
      <c r="AHU46" s="94"/>
      <c r="AHV46" s="94"/>
      <c r="AHW46" s="94"/>
      <c r="AHX46" s="94"/>
      <c r="AHY46" s="94"/>
      <c r="AHZ46" s="94"/>
      <c r="AIA46" s="94"/>
      <c r="AIB46" s="94"/>
      <c r="AIC46" s="94"/>
      <c r="AID46" s="94"/>
      <c r="AIE46" s="94"/>
      <c r="AIF46" s="94"/>
      <c r="AIG46" s="94"/>
      <c r="AIH46" s="94"/>
      <c r="AII46" s="94"/>
      <c r="AIJ46" s="94"/>
      <c r="AIK46" s="94"/>
      <c r="AIL46" s="94"/>
      <c r="AIM46" s="94"/>
      <c r="AIN46" s="94"/>
      <c r="AIO46" s="94"/>
      <c r="AIP46" s="94"/>
      <c r="AIQ46" s="94"/>
      <c r="AIR46" s="94"/>
      <c r="AIS46" s="94"/>
      <c r="AIT46" s="94"/>
      <c r="AIU46" s="94"/>
      <c r="AIV46" s="94"/>
      <c r="AIW46" s="94"/>
      <c r="AIX46" s="94"/>
      <c r="AIY46" s="94"/>
      <c r="AIZ46" s="94"/>
      <c r="AJA46" s="94"/>
      <c r="AJB46" s="94"/>
      <c r="AJC46" s="94"/>
      <c r="AJD46" s="94"/>
      <c r="AJE46" s="94"/>
      <c r="AJF46" s="94"/>
      <c r="AJG46" s="94"/>
      <c r="AJH46" s="94"/>
      <c r="AJI46" s="94"/>
      <c r="AJJ46" s="94"/>
      <c r="AJK46" s="94"/>
      <c r="AJL46" s="94"/>
      <c r="AJM46" s="94"/>
      <c r="AJN46" s="94"/>
      <c r="AJO46" s="94"/>
      <c r="AJP46" s="94"/>
      <c r="AJQ46" s="94"/>
      <c r="AJR46" s="94"/>
      <c r="AJS46" s="94"/>
      <c r="AJT46" s="94"/>
      <c r="AJU46" s="94"/>
      <c r="AJV46" s="94"/>
      <c r="AJW46" s="94"/>
      <c r="AJX46" s="94"/>
      <c r="AJY46" s="94"/>
      <c r="AJZ46" s="94"/>
      <c r="AKA46" s="94"/>
      <c r="AKB46" s="94"/>
      <c r="AKC46" s="94"/>
      <c r="AKD46" s="94"/>
      <c r="AKE46" s="94"/>
      <c r="AKF46" s="94"/>
      <c r="AKG46" s="94"/>
      <c r="AKH46" s="94"/>
      <c r="AKI46" s="94"/>
      <c r="AKJ46" s="94"/>
      <c r="AKK46" s="94"/>
      <c r="AKL46" s="94"/>
      <c r="AKM46" s="94"/>
      <c r="AKN46" s="94"/>
      <c r="AKO46" s="94"/>
      <c r="AKP46" s="94"/>
      <c r="AKQ46" s="94"/>
      <c r="AKR46" s="94"/>
      <c r="AKS46" s="94"/>
      <c r="AKT46" s="94"/>
      <c r="AKU46" s="94"/>
      <c r="AKV46" s="94"/>
      <c r="AKW46" s="94"/>
      <c r="AKX46" s="94"/>
      <c r="AKY46" s="94"/>
      <c r="AKZ46" s="94"/>
      <c r="ALA46" s="94"/>
      <c r="ALB46" s="94"/>
      <c r="ALC46" s="94"/>
      <c r="ALD46" s="94"/>
      <c r="ALE46" s="94"/>
      <c r="ALF46" s="94"/>
      <c r="ALG46" s="94"/>
      <c r="ALH46" s="94"/>
      <c r="ALI46" s="94"/>
      <c r="ALJ46" s="94"/>
      <c r="ALK46" s="94"/>
      <c r="ALL46" s="94"/>
      <c r="ALM46" s="94"/>
      <c r="ALN46" s="94"/>
      <c r="ALO46" s="94"/>
      <c r="ALP46" s="94"/>
      <c r="ALQ46" s="94"/>
      <c r="ALR46" s="94"/>
      <c r="ALS46" s="94"/>
      <c r="ALT46" s="94"/>
      <c r="ALU46" s="94"/>
      <c r="ALV46" s="94"/>
      <c r="ALW46" s="94"/>
      <c r="ALX46" s="94"/>
      <c r="ALY46" s="94"/>
      <c r="ALZ46" s="94"/>
      <c r="AMA46" s="94"/>
      <c r="AMB46" s="94"/>
      <c r="AMC46" s="94"/>
      <c r="AMD46" s="94"/>
      <c r="AME46" s="94"/>
      <c r="AMF46" s="94"/>
      <c r="AMG46" s="94"/>
      <c r="AMH46" s="94"/>
      <c r="AMI46" s="94"/>
      <c r="AMJ46" s="94"/>
      <c r="AMK46" s="94"/>
      <c r="AML46" s="94"/>
      <c r="AMM46" s="94"/>
      <c r="AMN46" s="94"/>
      <c r="AMO46" s="94"/>
      <c r="AMP46" s="94"/>
      <c r="AMQ46" s="94"/>
      <c r="AMR46" s="94"/>
      <c r="AMS46" s="94"/>
      <c r="AMT46" s="94"/>
      <c r="AMU46" s="94"/>
      <c r="AMV46" s="94"/>
      <c r="AMW46" s="94"/>
      <c r="AMX46" s="94"/>
      <c r="AMY46" s="94"/>
      <c r="AMZ46" s="94"/>
      <c r="ANA46" s="94"/>
      <c r="ANB46" s="94"/>
      <c r="ANC46" s="94"/>
      <c r="AND46" s="94"/>
      <c r="ANE46" s="94"/>
      <c r="ANF46" s="94"/>
      <c r="ANG46" s="94"/>
      <c r="ANH46" s="94"/>
      <c r="ANI46" s="94"/>
    </row>
    <row r="47" spans="1:1049" ht="15">
      <c r="A47" s="195" t="s">
        <v>117</v>
      </c>
      <c r="B47" s="196"/>
      <c r="C47" s="197"/>
      <c r="D47" s="197"/>
      <c r="E47" s="197"/>
      <c r="F47" s="197"/>
      <c r="G47" s="197"/>
      <c r="H47" s="197"/>
      <c r="I47" s="197"/>
      <c r="J47" s="197"/>
      <c r="K47" s="197"/>
      <c r="L47" s="197"/>
      <c r="M47" s="197"/>
      <c r="N47" s="197"/>
      <c r="O47" s="197"/>
      <c r="P47" s="197"/>
      <c r="Q47" s="197"/>
      <c r="R47" s="235"/>
      <c r="S47" s="235"/>
      <c r="T47" s="235"/>
      <c r="U47" s="235"/>
      <c r="V47" s="235"/>
      <c r="W47" s="235"/>
      <c r="X47" s="235"/>
      <c r="Y47" s="235"/>
      <c r="Z47" s="235"/>
      <c r="AA47" s="197"/>
      <c r="AB47" s="197"/>
      <c r="AC47" s="197"/>
      <c r="AD47" s="197"/>
      <c r="AE47" s="197"/>
      <c r="AF47" s="198"/>
      <c r="AG47" s="197"/>
      <c r="AH47" s="197"/>
      <c r="AI47" s="197"/>
      <c r="AJ47" s="197"/>
      <c r="AK47" s="197"/>
      <c r="AL47" s="199"/>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c r="IY47" s="94"/>
      <c r="IZ47" s="94"/>
      <c r="JA47" s="94"/>
      <c r="JB47" s="94"/>
      <c r="JC47" s="94"/>
      <c r="JD47" s="94"/>
      <c r="JE47" s="94"/>
      <c r="JF47" s="94"/>
      <c r="JG47" s="94"/>
      <c r="JH47" s="94"/>
      <c r="JI47" s="94"/>
      <c r="JJ47" s="94"/>
      <c r="JK47" s="94"/>
      <c r="JL47" s="94"/>
      <c r="JM47" s="94"/>
      <c r="JN47" s="94"/>
      <c r="JO47" s="94"/>
      <c r="JP47" s="94"/>
      <c r="JQ47" s="94"/>
      <c r="JR47" s="94"/>
      <c r="JS47" s="94"/>
      <c r="JT47" s="94"/>
      <c r="JU47" s="94"/>
      <c r="JV47" s="94"/>
      <c r="JW47" s="94"/>
      <c r="JX47" s="94"/>
      <c r="JY47" s="94"/>
      <c r="JZ47" s="94"/>
      <c r="KA47" s="94"/>
      <c r="KB47" s="94"/>
      <c r="KC47" s="94"/>
      <c r="KD47" s="94"/>
      <c r="KE47" s="94"/>
      <c r="KF47" s="94"/>
      <c r="KG47" s="94"/>
      <c r="KH47" s="94"/>
      <c r="KI47" s="94"/>
      <c r="KJ47" s="94"/>
      <c r="KK47" s="94"/>
      <c r="KL47" s="94"/>
      <c r="KM47" s="94"/>
      <c r="KN47" s="94"/>
      <c r="KO47" s="94"/>
      <c r="KP47" s="94"/>
      <c r="KQ47" s="94"/>
      <c r="KR47" s="94"/>
      <c r="KS47" s="94"/>
      <c r="KT47" s="94"/>
      <c r="KU47" s="94"/>
      <c r="KV47" s="94"/>
      <c r="KW47" s="94"/>
      <c r="KX47" s="94"/>
      <c r="KY47" s="94"/>
      <c r="KZ47" s="94"/>
      <c r="LA47" s="94"/>
      <c r="LB47" s="94"/>
      <c r="LC47" s="94"/>
      <c r="LD47" s="94"/>
      <c r="LE47" s="94"/>
      <c r="LF47" s="94"/>
      <c r="LG47" s="94"/>
      <c r="LH47" s="94"/>
      <c r="LI47" s="94"/>
      <c r="LJ47" s="94"/>
      <c r="LK47" s="94"/>
      <c r="LL47" s="94"/>
      <c r="LM47" s="94"/>
      <c r="LN47" s="94"/>
      <c r="LO47" s="94"/>
      <c r="LP47" s="94"/>
      <c r="LQ47" s="94"/>
      <c r="LR47" s="94"/>
      <c r="LS47" s="94"/>
      <c r="LT47" s="94"/>
      <c r="LU47" s="94"/>
      <c r="LV47" s="94"/>
      <c r="LW47" s="94"/>
      <c r="LX47" s="94"/>
      <c r="LY47" s="94"/>
      <c r="LZ47" s="94"/>
      <c r="MA47" s="94"/>
      <c r="MB47" s="94"/>
      <c r="MC47" s="94"/>
      <c r="MD47" s="94"/>
      <c r="ME47" s="94"/>
      <c r="MF47" s="94"/>
      <c r="MG47" s="94"/>
      <c r="MH47" s="94"/>
      <c r="MI47" s="94"/>
      <c r="MJ47" s="94"/>
      <c r="MK47" s="94"/>
      <c r="ML47" s="94"/>
      <c r="MM47" s="94"/>
      <c r="MN47" s="94"/>
      <c r="MO47" s="94"/>
      <c r="MP47" s="94"/>
      <c r="MQ47" s="94"/>
      <c r="MR47" s="94"/>
      <c r="MS47" s="94"/>
      <c r="MT47" s="94"/>
      <c r="MU47" s="94"/>
      <c r="MV47" s="94"/>
      <c r="MW47" s="94"/>
      <c r="MX47" s="94"/>
      <c r="MY47" s="94"/>
      <c r="MZ47" s="94"/>
      <c r="NA47" s="94"/>
      <c r="NB47" s="94"/>
      <c r="NC47" s="94"/>
      <c r="ND47" s="94"/>
      <c r="NE47" s="94"/>
      <c r="NF47" s="94"/>
      <c r="NG47" s="94"/>
      <c r="NH47" s="94"/>
      <c r="NI47" s="94"/>
      <c r="NJ47" s="94"/>
      <c r="NK47" s="94"/>
      <c r="NL47" s="94"/>
      <c r="NM47" s="94"/>
      <c r="NN47" s="94"/>
      <c r="NO47" s="94"/>
      <c r="NP47" s="94"/>
      <c r="NQ47" s="94"/>
      <c r="NR47" s="94"/>
      <c r="NS47" s="94"/>
      <c r="NT47" s="94"/>
      <c r="NU47" s="94"/>
      <c r="NV47" s="94"/>
      <c r="NW47" s="94"/>
      <c r="NX47" s="94"/>
      <c r="NY47" s="94"/>
      <c r="NZ47" s="94"/>
      <c r="OA47" s="94"/>
      <c r="OB47" s="94"/>
      <c r="OC47" s="94"/>
      <c r="OD47" s="94"/>
      <c r="OE47" s="94"/>
      <c r="OF47" s="94"/>
      <c r="OG47" s="94"/>
      <c r="OH47" s="94"/>
      <c r="OI47" s="94"/>
      <c r="OJ47" s="94"/>
      <c r="OK47" s="94"/>
      <c r="OL47" s="94"/>
      <c r="OM47" s="94"/>
      <c r="ON47" s="94"/>
      <c r="OO47" s="94"/>
      <c r="OP47" s="94"/>
      <c r="OQ47" s="94"/>
      <c r="OR47" s="94"/>
      <c r="OS47" s="94"/>
      <c r="OT47" s="94"/>
      <c r="OU47" s="94"/>
      <c r="OV47" s="94"/>
      <c r="OW47" s="94"/>
      <c r="OX47" s="94"/>
      <c r="OY47" s="94"/>
      <c r="OZ47" s="94"/>
      <c r="PA47" s="94"/>
      <c r="PB47" s="94"/>
      <c r="PC47" s="94"/>
      <c r="PD47" s="94"/>
      <c r="PE47" s="94"/>
      <c r="PF47" s="94"/>
      <c r="PG47" s="94"/>
      <c r="PH47" s="94"/>
      <c r="PI47" s="94"/>
      <c r="PJ47" s="94"/>
      <c r="PK47" s="94"/>
      <c r="PL47" s="94"/>
      <c r="PM47" s="94"/>
      <c r="PN47" s="94"/>
      <c r="PO47" s="94"/>
      <c r="PP47" s="94"/>
      <c r="PQ47" s="94"/>
      <c r="PR47" s="94"/>
      <c r="PS47" s="94"/>
      <c r="PT47" s="94"/>
      <c r="PU47" s="94"/>
      <c r="PV47" s="94"/>
      <c r="PW47" s="94"/>
      <c r="PX47" s="94"/>
      <c r="PY47" s="94"/>
      <c r="PZ47" s="94"/>
      <c r="QA47" s="94"/>
      <c r="QB47" s="94"/>
      <c r="QC47" s="94"/>
      <c r="QD47" s="94"/>
      <c r="QE47" s="94"/>
      <c r="QF47" s="94"/>
      <c r="QG47" s="94"/>
      <c r="QH47" s="94"/>
      <c r="QI47" s="94"/>
      <c r="QJ47" s="94"/>
      <c r="QK47" s="94"/>
      <c r="QL47" s="94"/>
      <c r="QM47" s="94"/>
      <c r="QN47" s="94"/>
      <c r="QO47" s="94"/>
      <c r="QP47" s="94"/>
      <c r="QQ47" s="94"/>
      <c r="QR47" s="94"/>
      <c r="QS47" s="94"/>
      <c r="QT47" s="94"/>
      <c r="QU47" s="94"/>
      <c r="QV47" s="94"/>
      <c r="QW47" s="94"/>
      <c r="QX47" s="94"/>
      <c r="QY47" s="94"/>
      <c r="QZ47" s="94"/>
      <c r="RA47" s="94"/>
      <c r="RB47" s="94"/>
      <c r="RC47" s="94"/>
      <c r="RD47" s="94"/>
      <c r="RE47" s="94"/>
      <c r="RF47" s="94"/>
      <c r="RG47" s="94"/>
      <c r="RH47" s="94"/>
      <c r="RI47" s="94"/>
      <c r="RJ47" s="94"/>
      <c r="RK47" s="94"/>
      <c r="RL47" s="94"/>
      <c r="RM47" s="94"/>
      <c r="RN47" s="94"/>
      <c r="RO47" s="94"/>
      <c r="RP47" s="94"/>
      <c r="RQ47" s="94"/>
      <c r="RR47" s="94"/>
      <c r="RS47" s="94"/>
      <c r="RT47" s="94"/>
      <c r="RU47" s="94"/>
      <c r="RV47" s="94"/>
      <c r="RW47" s="94"/>
      <c r="RX47" s="94"/>
      <c r="RY47" s="94"/>
      <c r="RZ47" s="94"/>
      <c r="SA47" s="94"/>
      <c r="SB47" s="94"/>
      <c r="SC47" s="94"/>
      <c r="SD47" s="94"/>
      <c r="SE47" s="94"/>
      <c r="SF47" s="94"/>
      <c r="SG47" s="94"/>
      <c r="SH47" s="94"/>
      <c r="SI47" s="94"/>
      <c r="SJ47" s="94"/>
      <c r="SK47" s="94"/>
      <c r="SL47" s="94"/>
      <c r="SM47" s="94"/>
      <c r="SN47" s="94"/>
      <c r="SO47" s="94"/>
      <c r="SP47" s="94"/>
      <c r="SQ47" s="94"/>
      <c r="SR47" s="94"/>
      <c r="SS47" s="94"/>
      <c r="ST47" s="94"/>
      <c r="SU47" s="94"/>
      <c r="SV47" s="94"/>
      <c r="SW47" s="94"/>
      <c r="SX47" s="94"/>
      <c r="SY47" s="94"/>
      <c r="SZ47" s="94"/>
      <c r="TA47" s="94"/>
      <c r="TB47" s="94"/>
      <c r="TC47" s="94"/>
      <c r="TD47" s="94"/>
      <c r="TE47" s="94"/>
      <c r="TF47" s="94"/>
      <c r="TG47" s="94"/>
      <c r="TH47" s="94"/>
      <c r="TI47" s="94"/>
      <c r="TJ47" s="94"/>
      <c r="TK47" s="94"/>
      <c r="TL47" s="94"/>
      <c r="TM47" s="94"/>
      <c r="TN47" s="94"/>
      <c r="TO47" s="94"/>
      <c r="TP47" s="94"/>
      <c r="TQ47" s="94"/>
      <c r="TR47" s="94"/>
      <c r="TS47" s="94"/>
      <c r="TT47" s="94"/>
      <c r="TU47" s="94"/>
      <c r="TV47" s="94"/>
      <c r="TW47" s="94"/>
      <c r="TX47" s="94"/>
      <c r="TY47" s="94"/>
      <c r="TZ47" s="94"/>
      <c r="UA47" s="94"/>
      <c r="UB47" s="94"/>
      <c r="UC47" s="94"/>
      <c r="UD47" s="94"/>
      <c r="UE47" s="94"/>
      <c r="UF47" s="94"/>
      <c r="UG47" s="94"/>
      <c r="UH47" s="94"/>
      <c r="UI47" s="94"/>
      <c r="UJ47" s="94"/>
      <c r="UK47" s="94"/>
      <c r="UL47" s="94"/>
      <c r="UM47" s="94"/>
      <c r="UN47" s="94"/>
      <c r="UO47" s="94"/>
      <c r="UP47" s="94"/>
      <c r="UQ47" s="94"/>
      <c r="UR47" s="94"/>
      <c r="US47" s="94"/>
      <c r="UT47" s="94"/>
      <c r="UU47" s="94"/>
      <c r="UV47" s="94"/>
      <c r="UW47" s="94"/>
      <c r="UX47" s="94"/>
      <c r="UY47" s="94"/>
      <c r="UZ47" s="94"/>
      <c r="VA47" s="94"/>
      <c r="VB47" s="94"/>
      <c r="VC47" s="94"/>
      <c r="VD47" s="94"/>
      <c r="VE47" s="94"/>
      <c r="VF47" s="94"/>
      <c r="VG47" s="94"/>
      <c r="VH47" s="94"/>
      <c r="VI47" s="94"/>
      <c r="VJ47" s="94"/>
      <c r="VK47" s="94"/>
      <c r="VL47" s="94"/>
      <c r="VM47" s="94"/>
      <c r="VN47" s="94"/>
      <c r="VO47" s="94"/>
      <c r="VP47" s="94"/>
      <c r="VQ47" s="94"/>
      <c r="VR47" s="94"/>
      <c r="VS47" s="94"/>
      <c r="VT47" s="94"/>
      <c r="VU47" s="94"/>
      <c r="VV47" s="94"/>
      <c r="VW47" s="94"/>
      <c r="VX47" s="94"/>
      <c r="VY47" s="94"/>
      <c r="VZ47" s="94"/>
      <c r="WA47" s="94"/>
      <c r="WB47" s="94"/>
      <c r="WC47" s="94"/>
      <c r="WD47" s="94"/>
      <c r="WE47" s="94"/>
      <c r="WF47" s="94"/>
      <c r="WG47" s="94"/>
      <c r="WH47" s="94"/>
      <c r="WI47" s="94"/>
      <c r="WJ47" s="94"/>
      <c r="WK47" s="94"/>
      <c r="WL47" s="94"/>
      <c r="WM47" s="94"/>
      <c r="WN47" s="94"/>
      <c r="WO47" s="94"/>
      <c r="WP47" s="94"/>
      <c r="WQ47" s="94"/>
      <c r="WR47" s="94"/>
      <c r="WS47" s="94"/>
      <c r="WT47" s="94"/>
      <c r="WU47" s="94"/>
      <c r="WV47" s="94"/>
      <c r="WW47" s="94"/>
      <c r="WX47" s="94"/>
      <c r="WY47" s="94"/>
      <c r="WZ47" s="94"/>
      <c r="XA47" s="94"/>
      <c r="XB47" s="94"/>
      <c r="XC47" s="94"/>
      <c r="XD47" s="94"/>
      <c r="XE47" s="94"/>
      <c r="XF47" s="94"/>
      <c r="XG47" s="94"/>
      <c r="XH47" s="94"/>
      <c r="XI47" s="94"/>
      <c r="XJ47" s="94"/>
      <c r="XK47" s="94"/>
      <c r="XL47" s="94"/>
      <c r="XM47" s="94"/>
      <c r="XN47" s="94"/>
      <c r="XO47" s="94"/>
      <c r="XP47" s="94"/>
      <c r="XQ47" s="94"/>
      <c r="XR47" s="94"/>
      <c r="XS47" s="94"/>
      <c r="XT47" s="94"/>
      <c r="XU47" s="94"/>
      <c r="XV47" s="94"/>
      <c r="XW47" s="94"/>
      <c r="XX47" s="94"/>
      <c r="XY47" s="94"/>
      <c r="XZ47" s="94"/>
      <c r="YA47" s="94"/>
      <c r="YB47" s="94"/>
      <c r="YC47" s="94"/>
      <c r="YD47" s="94"/>
      <c r="YE47" s="94"/>
      <c r="YF47" s="94"/>
      <c r="YG47" s="94"/>
      <c r="YH47" s="94"/>
      <c r="YI47" s="94"/>
      <c r="YJ47" s="94"/>
      <c r="YK47" s="94"/>
      <c r="YL47" s="94"/>
      <c r="YM47" s="94"/>
      <c r="YN47" s="94"/>
      <c r="YO47" s="94"/>
      <c r="YP47" s="94"/>
      <c r="YQ47" s="94"/>
      <c r="YR47" s="94"/>
      <c r="YS47" s="94"/>
      <c r="YT47" s="94"/>
      <c r="YU47" s="94"/>
      <c r="YV47" s="94"/>
      <c r="YW47" s="94"/>
      <c r="YX47" s="94"/>
      <c r="YY47" s="94"/>
      <c r="YZ47" s="94"/>
      <c r="ZA47" s="94"/>
      <c r="ZB47" s="94"/>
      <c r="ZC47" s="94"/>
      <c r="ZD47" s="94"/>
      <c r="ZE47" s="94"/>
      <c r="ZF47" s="94"/>
      <c r="ZG47" s="94"/>
      <c r="ZH47" s="94"/>
      <c r="ZI47" s="94"/>
      <c r="ZJ47" s="94"/>
      <c r="ZK47" s="94"/>
      <c r="ZL47" s="94"/>
      <c r="ZM47" s="94"/>
      <c r="ZN47" s="94"/>
      <c r="ZO47" s="94"/>
      <c r="ZP47" s="94"/>
      <c r="ZQ47" s="94"/>
      <c r="ZR47" s="94"/>
      <c r="ZS47" s="94"/>
      <c r="ZT47" s="94"/>
      <c r="ZU47" s="94"/>
      <c r="ZV47" s="94"/>
      <c r="ZW47" s="94"/>
      <c r="ZX47" s="94"/>
      <c r="ZY47" s="94"/>
      <c r="ZZ47" s="94"/>
      <c r="AAA47" s="94"/>
      <c r="AAB47" s="94"/>
      <c r="AAC47" s="94"/>
      <c r="AAD47" s="94"/>
      <c r="AAE47" s="94"/>
      <c r="AAF47" s="94"/>
      <c r="AAG47" s="94"/>
      <c r="AAH47" s="94"/>
      <c r="AAI47" s="94"/>
      <c r="AAJ47" s="94"/>
      <c r="AAK47" s="94"/>
      <c r="AAL47" s="94"/>
      <c r="AAM47" s="94"/>
      <c r="AAN47" s="94"/>
      <c r="AAO47" s="94"/>
      <c r="AAP47" s="94"/>
      <c r="AAQ47" s="94"/>
      <c r="AAR47" s="94"/>
      <c r="AAS47" s="94"/>
      <c r="AAT47" s="94"/>
      <c r="AAU47" s="94"/>
      <c r="AAV47" s="94"/>
      <c r="AAW47" s="94"/>
      <c r="AAX47" s="94"/>
      <c r="AAY47" s="94"/>
      <c r="AAZ47" s="94"/>
      <c r="ABA47" s="94"/>
      <c r="ABB47" s="94"/>
      <c r="ABC47" s="94"/>
      <c r="ABD47" s="94"/>
      <c r="ABE47" s="94"/>
      <c r="ABF47" s="94"/>
      <c r="ABG47" s="94"/>
      <c r="ABH47" s="94"/>
      <c r="ABI47" s="94"/>
      <c r="ABJ47" s="94"/>
      <c r="ABK47" s="94"/>
      <c r="ABL47" s="94"/>
      <c r="ABM47" s="94"/>
      <c r="ABN47" s="94"/>
      <c r="ABO47" s="94"/>
      <c r="ABP47" s="94"/>
      <c r="ABQ47" s="94"/>
      <c r="ABR47" s="94"/>
      <c r="ABS47" s="94"/>
      <c r="ABT47" s="94"/>
      <c r="ABU47" s="94"/>
      <c r="ABV47" s="94"/>
      <c r="ABW47" s="94"/>
      <c r="ABX47" s="94"/>
      <c r="ABY47" s="94"/>
      <c r="ABZ47" s="94"/>
      <c r="ACA47" s="94"/>
      <c r="ACB47" s="94"/>
      <c r="ACC47" s="94"/>
      <c r="ACD47" s="94"/>
      <c r="ACE47" s="94"/>
      <c r="ACF47" s="94"/>
      <c r="ACG47" s="94"/>
      <c r="ACH47" s="94"/>
      <c r="ACI47" s="94"/>
      <c r="ACJ47" s="94"/>
      <c r="ACK47" s="94"/>
      <c r="ACL47" s="94"/>
      <c r="ACM47" s="94"/>
      <c r="ACN47" s="94"/>
      <c r="ACO47" s="94"/>
      <c r="ACP47" s="94"/>
      <c r="ACQ47" s="94"/>
      <c r="ACR47" s="94"/>
      <c r="ACS47" s="94"/>
      <c r="ACT47" s="94"/>
      <c r="ACU47" s="94"/>
      <c r="ACV47" s="94"/>
      <c r="ACW47" s="94"/>
      <c r="ACX47" s="94"/>
      <c r="ACY47" s="94"/>
      <c r="ACZ47" s="94"/>
      <c r="ADA47" s="94"/>
      <c r="ADB47" s="94"/>
      <c r="ADC47" s="94"/>
      <c r="ADD47" s="94"/>
      <c r="ADE47" s="94"/>
      <c r="ADF47" s="94"/>
      <c r="ADG47" s="94"/>
      <c r="ADH47" s="94"/>
      <c r="ADI47" s="94"/>
      <c r="ADJ47" s="94"/>
      <c r="ADK47" s="94"/>
      <c r="ADL47" s="94"/>
      <c r="ADM47" s="94"/>
      <c r="ADN47" s="94"/>
      <c r="ADO47" s="94"/>
      <c r="ADP47" s="94"/>
      <c r="ADQ47" s="94"/>
      <c r="ADR47" s="94"/>
      <c r="ADS47" s="94"/>
      <c r="ADT47" s="94"/>
      <c r="ADU47" s="94"/>
      <c r="ADV47" s="94"/>
      <c r="ADW47" s="94"/>
      <c r="ADX47" s="94"/>
      <c r="ADY47" s="94"/>
      <c r="ADZ47" s="94"/>
      <c r="AEA47" s="94"/>
      <c r="AEB47" s="94"/>
      <c r="AEC47" s="94"/>
      <c r="AED47" s="94"/>
      <c r="AEE47" s="94"/>
      <c r="AEF47" s="94"/>
      <c r="AEG47" s="94"/>
      <c r="AEH47" s="94"/>
      <c r="AEI47" s="94"/>
      <c r="AEJ47" s="94"/>
      <c r="AEK47" s="94"/>
      <c r="AEL47" s="94"/>
      <c r="AEM47" s="94"/>
      <c r="AEN47" s="94"/>
      <c r="AEO47" s="94"/>
      <c r="AEP47" s="94"/>
      <c r="AEQ47" s="94"/>
      <c r="AER47" s="94"/>
      <c r="AES47" s="94"/>
      <c r="AET47" s="94"/>
      <c r="AEU47" s="94"/>
      <c r="AEV47" s="94"/>
      <c r="AEW47" s="94"/>
      <c r="AEX47" s="94"/>
      <c r="AEY47" s="94"/>
      <c r="AEZ47" s="94"/>
      <c r="AFA47" s="94"/>
      <c r="AFB47" s="94"/>
      <c r="AFC47" s="94"/>
      <c r="AFD47" s="94"/>
      <c r="AFE47" s="94"/>
      <c r="AFF47" s="94"/>
      <c r="AFG47" s="94"/>
      <c r="AFH47" s="94"/>
      <c r="AFI47" s="94"/>
      <c r="AFJ47" s="94"/>
      <c r="AFK47" s="94"/>
      <c r="AFL47" s="94"/>
      <c r="AFM47" s="94"/>
      <c r="AFN47" s="94"/>
      <c r="AFO47" s="94"/>
      <c r="AFP47" s="94"/>
      <c r="AFQ47" s="94"/>
      <c r="AFR47" s="94"/>
      <c r="AFS47" s="94"/>
      <c r="AFT47" s="94"/>
      <c r="AFU47" s="94"/>
      <c r="AFV47" s="94"/>
      <c r="AFW47" s="94"/>
      <c r="AFX47" s="94"/>
      <c r="AFY47" s="94"/>
      <c r="AFZ47" s="94"/>
      <c r="AGA47" s="94"/>
      <c r="AGB47" s="94"/>
      <c r="AGC47" s="94"/>
      <c r="AGD47" s="94"/>
      <c r="AGE47" s="94"/>
      <c r="AGF47" s="94"/>
      <c r="AGG47" s="94"/>
      <c r="AGH47" s="94"/>
      <c r="AGI47" s="94"/>
      <c r="AGJ47" s="94"/>
      <c r="AGK47" s="94"/>
      <c r="AGL47" s="94"/>
      <c r="AGM47" s="94"/>
      <c r="AGN47" s="94"/>
      <c r="AGO47" s="94"/>
      <c r="AGP47" s="94"/>
      <c r="AGQ47" s="94"/>
      <c r="AGR47" s="94"/>
      <c r="AGS47" s="94"/>
      <c r="AGT47" s="94"/>
      <c r="AGU47" s="94"/>
      <c r="AGV47" s="94"/>
      <c r="AGW47" s="94"/>
      <c r="AGX47" s="94"/>
      <c r="AGY47" s="94"/>
      <c r="AGZ47" s="94"/>
      <c r="AHA47" s="94"/>
      <c r="AHB47" s="94"/>
      <c r="AHC47" s="94"/>
      <c r="AHD47" s="94"/>
      <c r="AHE47" s="94"/>
      <c r="AHF47" s="94"/>
      <c r="AHG47" s="94"/>
      <c r="AHH47" s="94"/>
      <c r="AHI47" s="94"/>
      <c r="AHJ47" s="94"/>
      <c r="AHK47" s="94"/>
      <c r="AHL47" s="94"/>
      <c r="AHM47" s="94"/>
      <c r="AHN47" s="94"/>
      <c r="AHO47" s="94"/>
      <c r="AHP47" s="94"/>
      <c r="AHQ47" s="94"/>
      <c r="AHR47" s="94"/>
      <c r="AHS47" s="94"/>
      <c r="AHT47" s="94"/>
      <c r="AHU47" s="94"/>
      <c r="AHV47" s="94"/>
      <c r="AHW47" s="94"/>
      <c r="AHX47" s="94"/>
      <c r="AHY47" s="94"/>
      <c r="AHZ47" s="94"/>
      <c r="AIA47" s="94"/>
      <c r="AIB47" s="94"/>
      <c r="AIC47" s="94"/>
      <c r="AID47" s="94"/>
      <c r="AIE47" s="94"/>
      <c r="AIF47" s="94"/>
      <c r="AIG47" s="94"/>
      <c r="AIH47" s="94"/>
      <c r="AII47" s="94"/>
      <c r="AIJ47" s="94"/>
      <c r="AIK47" s="94"/>
      <c r="AIL47" s="94"/>
      <c r="AIM47" s="94"/>
      <c r="AIN47" s="94"/>
      <c r="AIO47" s="94"/>
      <c r="AIP47" s="94"/>
      <c r="AIQ47" s="94"/>
      <c r="AIR47" s="94"/>
      <c r="AIS47" s="94"/>
      <c r="AIT47" s="94"/>
      <c r="AIU47" s="94"/>
      <c r="AIV47" s="94"/>
      <c r="AIW47" s="94"/>
      <c r="AIX47" s="94"/>
      <c r="AIY47" s="94"/>
      <c r="AIZ47" s="94"/>
      <c r="AJA47" s="94"/>
      <c r="AJB47" s="94"/>
      <c r="AJC47" s="94"/>
      <c r="AJD47" s="94"/>
      <c r="AJE47" s="94"/>
      <c r="AJF47" s="94"/>
      <c r="AJG47" s="94"/>
      <c r="AJH47" s="94"/>
      <c r="AJI47" s="94"/>
      <c r="AJJ47" s="94"/>
      <c r="AJK47" s="94"/>
      <c r="AJL47" s="94"/>
      <c r="AJM47" s="94"/>
      <c r="AJN47" s="94"/>
      <c r="AJO47" s="94"/>
      <c r="AJP47" s="94"/>
      <c r="AJQ47" s="94"/>
      <c r="AJR47" s="94"/>
      <c r="AJS47" s="94"/>
      <c r="AJT47" s="94"/>
      <c r="AJU47" s="94"/>
      <c r="AJV47" s="94"/>
      <c r="AJW47" s="94"/>
      <c r="AJX47" s="94"/>
      <c r="AJY47" s="94"/>
      <c r="AJZ47" s="94"/>
      <c r="AKA47" s="94"/>
      <c r="AKB47" s="94"/>
      <c r="AKC47" s="94"/>
      <c r="AKD47" s="94"/>
      <c r="AKE47" s="94"/>
      <c r="AKF47" s="94"/>
      <c r="AKG47" s="94"/>
      <c r="AKH47" s="94"/>
      <c r="AKI47" s="94"/>
      <c r="AKJ47" s="94"/>
      <c r="AKK47" s="94"/>
      <c r="AKL47" s="94"/>
      <c r="AKM47" s="94"/>
      <c r="AKN47" s="94"/>
      <c r="AKO47" s="94"/>
      <c r="AKP47" s="94"/>
      <c r="AKQ47" s="94"/>
      <c r="AKR47" s="94"/>
      <c r="AKS47" s="94"/>
      <c r="AKT47" s="94"/>
      <c r="AKU47" s="94"/>
      <c r="AKV47" s="94"/>
      <c r="AKW47" s="94"/>
      <c r="AKX47" s="94"/>
      <c r="AKY47" s="94"/>
      <c r="AKZ47" s="94"/>
      <c r="ALA47" s="94"/>
      <c r="ALB47" s="94"/>
      <c r="ALC47" s="94"/>
      <c r="ALD47" s="94"/>
      <c r="ALE47" s="94"/>
      <c r="ALF47" s="94"/>
      <c r="ALG47" s="94"/>
      <c r="ALH47" s="94"/>
      <c r="ALI47" s="94"/>
      <c r="ALJ47" s="94"/>
      <c r="ALK47" s="94"/>
      <c r="ALL47" s="94"/>
      <c r="ALM47" s="94"/>
      <c r="ALN47" s="94"/>
      <c r="ALO47" s="94"/>
      <c r="ALP47" s="94"/>
      <c r="ALQ47" s="94"/>
      <c r="ALR47" s="94"/>
      <c r="ALS47" s="94"/>
      <c r="ALT47" s="94"/>
      <c r="ALU47" s="94"/>
      <c r="ALV47" s="94"/>
      <c r="ALW47" s="94"/>
      <c r="ALX47" s="94"/>
      <c r="ALY47" s="94"/>
      <c r="ALZ47" s="94"/>
      <c r="AMA47" s="94"/>
      <c r="AMB47" s="94"/>
      <c r="AMC47" s="94"/>
      <c r="AMD47" s="94"/>
      <c r="AME47" s="94"/>
      <c r="AMF47" s="94"/>
      <c r="AMG47" s="94"/>
      <c r="AMH47" s="94"/>
      <c r="AMI47" s="94"/>
      <c r="AMJ47" s="94"/>
      <c r="AMK47" s="94"/>
      <c r="AML47" s="94"/>
      <c r="AMM47" s="94"/>
      <c r="AMN47" s="94"/>
      <c r="AMO47" s="94"/>
      <c r="AMP47" s="94"/>
      <c r="AMQ47" s="94"/>
      <c r="AMR47" s="94"/>
      <c r="AMS47" s="94"/>
      <c r="AMT47" s="94"/>
      <c r="AMU47" s="94"/>
      <c r="AMV47" s="94"/>
      <c r="AMW47" s="94"/>
      <c r="AMX47" s="94"/>
      <c r="AMY47" s="94"/>
      <c r="AMZ47" s="94"/>
      <c r="ANA47" s="94"/>
      <c r="ANB47" s="94"/>
      <c r="ANC47" s="94"/>
      <c r="AND47" s="94"/>
      <c r="ANE47" s="94"/>
      <c r="ANF47" s="94"/>
      <c r="ANG47" s="94"/>
      <c r="ANH47" s="94"/>
      <c r="ANI47" s="94"/>
    </row>
    <row r="48" spans="1:1049" ht="120">
      <c r="A48" s="200" t="s">
        <v>118</v>
      </c>
      <c r="B48" s="201" t="s">
        <v>119</v>
      </c>
      <c r="C48" s="202"/>
      <c r="D48" s="202"/>
      <c r="E48" s="202"/>
      <c r="F48" s="202"/>
      <c r="G48" s="202" t="s">
        <v>120</v>
      </c>
      <c r="H48" s="202" t="s">
        <v>121</v>
      </c>
      <c r="I48" s="202" t="s">
        <v>122</v>
      </c>
      <c r="J48" s="202" t="s">
        <v>123</v>
      </c>
      <c r="K48" s="202" t="s">
        <v>124</v>
      </c>
      <c r="L48" s="202">
        <v>2.5</v>
      </c>
      <c r="M48" s="202"/>
      <c r="N48" s="202"/>
      <c r="O48" s="202"/>
      <c r="P48" s="202"/>
      <c r="Q48" s="202"/>
      <c r="R48" s="236" t="s">
        <v>184</v>
      </c>
      <c r="S48" s="236"/>
      <c r="T48" s="205" t="s">
        <v>425</v>
      </c>
      <c r="U48" s="205" t="s">
        <v>426</v>
      </c>
      <c r="V48" s="205" t="s">
        <v>427</v>
      </c>
      <c r="W48" s="205" t="s">
        <v>428</v>
      </c>
      <c r="X48" s="205" t="s">
        <v>429</v>
      </c>
      <c r="Y48" s="203" t="s">
        <v>430</v>
      </c>
      <c r="Z48" s="204" t="s">
        <v>471</v>
      </c>
      <c r="AA48" s="205" t="s">
        <v>383</v>
      </c>
      <c r="AB48" s="205" t="s">
        <v>382</v>
      </c>
      <c r="AC48" s="205" t="s">
        <v>381</v>
      </c>
      <c r="AD48" s="205" t="s">
        <v>380</v>
      </c>
      <c r="AE48" s="205" t="s">
        <v>379</v>
      </c>
      <c r="AF48" s="203">
        <v>2.1</v>
      </c>
      <c r="AG48" s="202">
        <v>3</v>
      </c>
      <c r="AH48" s="202" t="s">
        <v>125</v>
      </c>
      <c r="AI48" s="202" t="s">
        <v>126</v>
      </c>
      <c r="AJ48" s="202" t="s">
        <v>127</v>
      </c>
      <c r="AK48" s="202" t="s">
        <v>128</v>
      </c>
      <c r="AL48" s="204" t="s">
        <v>363</v>
      </c>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c r="IW48" s="94"/>
      <c r="IX48" s="94"/>
      <c r="IY48" s="94"/>
      <c r="IZ48" s="94"/>
      <c r="JA48" s="94"/>
      <c r="JB48" s="94"/>
      <c r="JC48" s="94"/>
      <c r="JD48" s="94"/>
      <c r="JE48" s="94"/>
      <c r="JF48" s="94"/>
      <c r="JG48" s="94"/>
      <c r="JH48" s="94"/>
      <c r="JI48" s="94"/>
      <c r="JJ48" s="94"/>
      <c r="JK48" s="94"/>
      <c r="JL48" s="94"/>
      <c r="JM48" s="94"/>
      <c r="JN48" s="94"/>
      <c r="JO48" s="94"/>
      <c r="JP48" s="94"/>
      <c r="JQ48" s="94"/>
      <c r="JR48" s="94"/>
      <c r="JS48" s="94"/>
      <c r="JT48" s="94"/>
      <c r="JU48" s="94"/>
      <c r="JV48" s="94"/>
      <c r="JW48" s="94"/>
      <c r="JX48" s="94"/>
      <c r="JY48" s="94"/>
      <c r="JZ48" s="94"/>
      <c r="KA48" s="94"/>
      <c r="KB48" s="94"/>
      <c r="KC48" s="94"/>
      <c r="KD48" s="94"/>
      <c r="KE48" s="94"/>
      <c r="KF48" s="94"/>
      <c r="KG48" s="94"/>
      <c r="KH48" s="94"/>
      <c r="KI48" s="94"/>
      <c r="KJ48" s="94"/>
      <c r="KK48" s="94"/>
      <c r="KL48" s="94"/>
      <c r="KM48" s="94"/>
      <c r="KN48" s="94"/>
      <c r="KO48" s="94"/>
      <c r="KP48" s="94"/>
      <c r="KQ48" s="94"/>
      <c r="KR48" s="94"/>
      <c r="KS48" s="94"/>
      <c r="KT48" s="94"/>
      <c r="KU48" s="94"/>
      <c r="KV48" s="94"/>
      <c r="KW48" s="94"/>
      <c r="KX48" s="94"/>
      <c r="KY48" s="94"/>
      <c r="KZ48" s="94"/>
      <c r="LA48" s="94"/>
      <c r="LB48" s="94"/>
      <c r="LC48" s="94"/>
      <c r="LD48" s="94"/>
      <c r="LE48" s="94"/>
      <c r="LF48" s="94"/>
      <c r="LG48" s="94"/>
      <c r="LH48" s="94"/>
      <c r="LI48" s="94"/>
      <c r="LJ48" s="94"/>
      <c r="LK48" s="94"/>
      <c r="LL48" s="94"/>
      <c r="LM48" s="94"/>
      <c r="LN48" s="94"/>
      <c r="LO48" s="94"/>
      <c r="LP48" s="94"/>
      <c r="LQ48" s="94"/>
      <c r="LR48" s="94"/>
      <c r="LS48" s="94"/>
      <c r="LT48" s="94"/>
      <c r="LU48" s="94"/>
      <c r="LV48" s="94"/>
      <c r="LW48" s="94"/>
      <c r="LX48" s="94"/>
      <c r="LY48" s="94"/>
      <c r="LZ48" s="94"/>
      <c r="MA48" s="94"/>
      <c r="MB48" s="94"/>
      <c r="MC48" s="94"/>
      <c r="MD48" s="94"/>
      <c r="ME48" s="94"/>
      <c r="MF48" s="94"/>
      <c r="MG48" s="94"/>
      <c r="MH48" s="94"/>
      <c r="MI48" s="94"/>
      <c r="MJ48" s="94"/>
      <c r="MK48" s="94"/>
      <c r="ML48" s="94"/>
      <c r="MM48" s="94"/>
      <c r="MN48" s="94"/>
      <c r="MO48" s="94"/>
      <c r="MP48" s="94"/>
      <c r="MQ48" s="94"/>
      <c r="MR48" s="94"/>
      <c r="MS48" s="94"/>
      <c r="MT48" s="94"/>
      <c r="MU48" s="94"/>
      <c r="MV48" s="94"/>
      <c r="MW48" s="94"/>
      <c r="MX48" s="94"/>
      <c r="MY48" s="94"/>
      <c r="MZ48" s="94"/>
      <c r="NA48" s="94"/>
      <c r="NB48" s="94"/>
      <c r="NC48" s="94"/>
      <c r="ND48" s="94"/>
      <c r="NE48" s="94"/>
      <c r="NF48" s="94"/>
      <c r="NG48" s="94"/>
      <c r="NH48" s="94"/>
      <c r="NI48" s="94"/>
      <c r="NJ48" s="94"/>
      <c r="NK48" s="94"/>
      <c r="NL48" s="94"/>
      <c r="NM48" s="94"/>
      <c r="NN48" s="94"/>
      <c r="NO48" s="94"/>
      <c r="NP48" s="94"/>
      <c r="NQ48" s="94"/>
      <c r="NR48" s="94"/>
      <c r="NS48" s="94"/>
      <c r="NT48" s="94"/>
      <c r="NU48" s="94"/>
      <c r="NV48" s="94"/>
      <c r="NW48" s="94"/>
      <c r="NX48" s="94"/>
      <c r="NY48" s="94"/>
      <c r="NZ48" s="94"/>
      <c r="OA48" s="94"/>
      <c r="OB48" s="94"/>
      <c r="OC48" s="94"/>
      <c r="OD48" s="94"/>
      <c r="OE48" s="94"/>
      <c r="OF48" s="94"/>
      <c r="OG48" s="94"/>
      <c r="OH48" s="94"/>
      <c r="OI48" s="94"/>
      <c r="OJ48" s="94"/>
      <c r="OK48" s="94"/>
      <c r="OL48" s="94"/>
      <c r="OM48" s="94"/>
      <c r="ON48" s="94"/>
      <c r="OO48" s="94"/>
      <c r="OP48" s="94"/>
      <c r="OQ48" s="94"/>
      <c r="OR48" s="94"/>
      <c r="OS48" s="94"/>
      <c r="OT48" s="94"/>
      <c r="OU48" s="94"/>
      <c r="OV48" s="94"/>
      <c r="OW48" s="94"/>
      <c r="OX48" s="94"/>
      <c r="OY48" s="94"/>
      <c r="OZ48" s="94"/>
      <c r="PA48" s="94"/>
      <c r="PB48" s="94"/>
      <c r="PC48" s="94"/>
      <c r="PD48" s="94"/>
      <c r="PE48" s="94"/>
      <c r="PF48" s="94"/>
      <c r="PG48" s="94"/>
      <c r="PH48" s="94"/>
      <c r="PI48" s="94"/>
      <c r="PJ48" s="94"/>
      <c r="PK48" s="94"/>
      <c r="PL48" s="94"/>
      <c r="PM48" s="94"/>
      <c r="PN48" s="94"/>
      <c r="PO48" s="94"/>
      <c r="PP48" s="94"/>
      <c r="PQ48" s="94"/>
      <c r="PR48" s="94"/>
      <c r="PS48" s="94"/>
      <c r="PT48" s="94"/>
      <c r="PU48" s="94"/>
      <c r="PV48" s="94"/>
      <c r="PW48" s="94"/>
      <c r="PX48" s="94"/>
      <c r="PY48" s="94"/>
      <c r="PZ48" s="94"/>
      <c r="QA48" s="94"/>
      <c r="QB48" s="94"/>
      <c r="QC48" s="94"/>
      <c r="QD48" s="94"/>
      <c r="QE48" s="94"/>
      <c r="QF48" s="94"/>
      <c r="QG48" s="94"/>
      <c r="QH48" s="94"/>
      <c r="QI48" s="94"/>
      <c r="QJ48" s="94"/>
      <c r="QK48" s="94"/>
      <c r="QL48" s="94"/>
      <c r="QM48" s="94"/>
      <c r="QN48" s="94"/>
      <c r="QO48" s="94"/>
      <c r="QP48" s="94"/>
      <c r="QQ48" s="94"/>
      <c r="QR48" s="94"/>
      <c r="QS48" s="94"/>
      <c r="QT48" s="94"/>
      <c r="QU48" s="94"/>
      <c r="QV48" s="94"/>
      <c r="QW48" s="94"/>
      <c r="QX48" s="94"/>
      <c r="QY48" s="94"/>
      <c r="QZ48" s="94"/>
      <c r="RA48" s="94"/>
      <c r="RB48" s="94"/>
      <c r="RC48" s="94"/>
      <c r="RD48" s="94"/>
      <c r="RE48" s="94"/>
      <c r="RF48" s="94"/>
      <c r="RG48" s="94"/>
      <c r="RH48" s="94"/>
      <c r="RI48" s="94"/>
      <c r="RJ48" s="94"/>
      <c r="RK48" s="94"/>
      <c r="RL48" s="94"/>
      <c r="RM48" s="94"/>
      <c r="RN48" s="94"/>
      <c r="RO48" s="94"/>
      <c r="RP48" s="94"/>
      <c r="RQ48" s="94"/>
      <c r="RR48" s="94"/>
      <c r="RS48" s="94"/>
      <c r="RT48" s="94"/>
      <c r="RU48" s="94"/>
      <c r="RV48" s="94"/>
      <c r="RW48" s="94"/>
      <c r="RX48" s="94"/>
      <c r="RY48" s="94"/>
      <c r="RZ48" s="94"/>
      <c r="SA48" s="94"/>
      <c r="SB48" s="94"/>
      <c r="SC48" s="94"/>
      <c r="SD48" s="94"/>
      <c r="SE48" s="94"/>
      <c r="SF48" s="94"/>
      <c r="SG48" s="94"/>
      <c r="SH48" s="94"/>
      <c r="SI48" s="94"/>
      <c r="SJ48" s="94"/>
      <c r="SK48" s="94"/>
      <c r="SL48" s="94"/>
      <c r="SM48" s="94"/>
      <c r="SN48" s="94"/>
      <c r="SO48" s="94"/>
      <c r="SP48" s="94"/>
      <c r="SQ48" s="94"/>
      <c r="SR48" s="94"/>
      <c r="SS48" s="94"/>
      <c r="ST48" s="94"/>
      <c r="SU48" s="94"/>
      <c r="SV48" s="94"/>
      <c r="SW48" s="94"/>
      <c r="SX48" s="94"/>
      <c r="SY48" s="94"/>
      <c r="SZ48" s="94"/>
      <c r="TA48" s="94"/>
      <c r="TB48" s="94"/>
      <c r="TC48" s="94"/>
      <c r="TD48" s="94"/>
      <c r="TE48" s="94"/>
      <c r="TF48" s="94"/>
      <c r="TG48" s="94"/>
      <c r="TH48" s="94"/>
      <c r="TI48" s="94"/>
      <c r="TJ48" s="94"/>
      <c r="TK48" s="94"/>
      <c r="TL48" s="94"/>
      <c r="TM48" s="94"/>
      <c r="TN48" s="94"/>
      <c r="TO48" s="94"/>
      <c r="TP48" s="94"/>
      <c r="TQ48" s="94"/>
      <c r="TR48" s="94"/>
      <c r="TS48" s="94"/>
      <c r="TT48" s="94"/>
      <c r="TU48" s="94"/>
      <c r="TV48" s="94"/>
      <c r="TW48" s="94"/>
      <c r="TX48" s="94"/>
      <c r="TY48" s="94"/>
      <c r="TZ48" s="94"/>
      <c r="UA48" s="94"/>
      <c r="UB48" s="94"/>
      <c r="UC48" s="94"/>
      <c r="UD48" s="94"/>
      <c r="UE48" s="94"/>
      <c r="UF48" s="94"/>
      <c r="UG48" s="94"/>
      <c r="UH48" s="94"/>
      <c r="UI48" s="94"/>
      <c r="UJ48" s="94"/>
      <c r="UK48" s="94"/>
      <c r="UL48" s="94"/>
      <c r="UM48" s="94"/>
      <c r="UN48" s="94"/>
      <c r="UO48" s="94"/>
      <c r="UP48" s="94"/>
      <c r="UQ48" s="94"/>
      <c r="UR48" s="94"/>
      <c r="US48" s="94"/>
      <c r="UT48" s="94"/>
      <c r="UU48" s="94"/>
      <c r="UV48" s="94"/>
      <c r="UW48" s="94"/>
      <c r="UX48" s="94"/>
      <c r="UY48" s="94"/>
      <c r="UZ48" s="94"/>
      <c r="VA48" s="94"/>
      <c r="VB48" s="94"/>
      <c r="VC48" s="94"/>
      <c r="VD48" s="94"/>
      <c r="VE48" s="94"/>
      <c r="VF48" s="94"/>
      <c r="VG48" s="94"/>
      <c r="VH48" s="94"/>
      <c r="VI48" s="94"/>
      <c r="VJ48" s="94"/>
      <c r="VK48" s="94"/>
      <c r="VL48" s="94"/>
      <c r="VM48" s="94"/>
      <c r="VN48" s="94"/>
      <c r="VO48" s="94"/>
      <c r="VP48" s="94"/>
      <c r="VQ48" s="94"/>
      <c r="VR48" s="94"/>
      <c r="VS48" s="94"/>
      <c r="VT48" s="94"/>
      <c r="VU48" s="94"/>
      <c r="VV48" s="94"/>
      <c r="VW48" s="94"/>
      <c r="VX48" s="94"/>
      <c r="VY48" s="94"/>
      <c r="VZ48" s="94"/>
      <c r="WA48" s="94"/>
      <c r="WB48" s="94"/>
      <c r="WC48" s="94"/>
      <c r="WD48" s="94"/>
      <c r="WE48" s="94"/>
      <c r="WF48" s="94"/>
      <c r="WG48" s="94"/>
      <c r="WH48" s="94"/>
      <c r="WI48" s="94"/>
      <c r="WJ48" s="94"/>
      <c r="WK48" s="94"/>
      <c r="WL48" s="94"/>
      <c r="WM48" s="94"/>
      <c r="WN48" s="94"/>
      <c r="WO48" s="94"/>
      <c r="WP48" s="94"/>
      <c r="WQ48" s="94"/>
      <c r="WR48" s="94"/>
      <c r="WS48" s="94"/>
      <c r="WT48" s="94"/>
      <c r="WU48" s="94"/>
      <c r="WV48" s="94"/>
      <c r="WW48" s="94"/>
      <c r="WX48" s="94"/>
      <c r="WY48" s="94"/>
      <c r="WZ48" s="94"/>
      <c r="XA48" s="94"/>
      <c r="XB48" s="94"/>
      <c r="XC48" s="94"/>
      <c r="XD48" s="94"/>
      <c r="XE48" s="94"/>
      <c r="XF48" s="94"/>
      <c r="XG48" s="94"/>
      <c r="XH48" s="94"/>
      <c r="XI48" s="94"/>
      <c r="XJ48" s="94"/>
      <c r="XK48" s="94"/>
      <c r="XL48" s="94"/>
      <c r="XM48" s="94"/>
      <c r="XN48" s="94"/>
      <c r="XO48" s="94"/>
      <c r="XP48" s="94"/>
      <c r="XQ48" s="94"/>
      <c r="XR48" s="94"/>
      <c r="XS48" s="94"/>
      <c r="XT48" s="94"/>
      <c r="XU48" s="94"/>
      <c r="XV48" s="94"/>
      <c r="XW48" s="94"/>
      <c r="XX48" s="94"/>
      <c r="XY48" s="94"/>
      <c r="XZ48" s="94"/>
      <c r="YA48" s="94"/>
      <c r="YB48" s="94"/>
      <c r="YC48" s="94"/>
      <c r="YD48" s="94"/>
      <c r="YE48" s="94"/>
      <c r="YF48" s="94"/>
      <c r="YG48" s="94"/>
      <c r="YH48" s="94"/>
      <c r="YI48" s="94"/>
      <c r="YJ48" s="94"/>
      <c r="YK48" s="94"/>
      <c r="YL48" s="94"/>
      <c r="YM48" s="94"/>
      <c r="YN48" s="94"/>
      <c r="YO48" s="94"/>
      <c r="YP48" s="94"/>
      <c r="YQ48" s="94"/>
      <c r="YR48" s="94"/>
      <c r="YS48" s="94"/>
      <c r="YT48" s="94"/>
      <c r="YU48" s="94"/>
      <c r="YV48" s="94"/>
      <c r="YW48" s="94"/>
      <c r="YX48" s="94"/>
      <c r="YY48" s="94"/>
      <c r="YZ48" s="94"/>
      <c r="ZA48" s="94"/>
      <c r="ZB48" s="94"/>
      <c r="ZC48" s="94"/>
      <c r="ZD48" s="94"/>
      <c r="ZE48" s="94"/>
      <c r="ZF48" s="94"/>
      <c r="ZG48" s="94"/>
      <c r="ZH48" s="94"/>
      <c r="ZI48" s="94"/>
      <c r="ZJ48" s="94"/>
      <c r="ZK48" s="94"/>
      <c r="ZL48" s="94"/>
      <c r="ZM48" s="94"/>
      <c r="ZN48" s="94"/>
      <c r="ZO48" s="94"/>
      <c r="ZP48" s="94"/>
      <c r="ZQ48" s="94"/>
      <c r="ZR48" s="94"/>
      <c r="ZS48" s="94"/>
      <c r="ZT48" s="94"/>
      <c r="ZU48" s="94"/>
      <c r="ZV48" s="94"/>
      <c r="ZW48" s="94"/>
      <c r="ZX48" s="94"/>
      <c r="ZY48" s="94"/>
      <c r="ZZ48" s="94"/>
      <c r="AAA48" s="94"/>
      <c r="AAB48" s="94"/>
      <c r="AAC48" s="94"/>
      <c r="AAD48" s="94"/>
      <c r="AAE48" s="94"/>
      <c r="AAF48" s="94"/>
      <c r="AAG48" s="94"/>
      <c r="AAH48" s="94"/>
      <c r="AAI48" s="94"/>
      <c r="AAJ48" s="94"/>
      <c r="AAK48" s="94"/>
      <c r="AAL48" s="94"/>
      <c r="AAM48" s="94"/>
      <c r="AAN48" s="94"/>
      <c r="AAO48" s="94"/>
      <c r="AAP48" s="94"/>
      <c r="AAQ48" s="94"/>
      <c r="AAR48" s="94"/>
      <c r="AAS48" s="94"/>
      <c r="AAT48" s="94"/>
      <c r="AAU48" s="94"/>
      <c r="AAV48" s="94"/>
      <c r="AAW48" s="94"/>
      <c r="AAX48" s="94"/>
      <c r="AAY48" s="94"/>
      <c r="AAZ48" s="94"/>
      <c r="ABA48" s="94"/>
      <c r="ABB48" s="94"/>
      <c r="ABC48" s="94"/>
      <c r="ABD48" s="94"/>
      <c r="ABE48" s="94"/>
      <c r="ABF48" s="94"/>
      <c r="ABG48" s="94"/>
      <c r="ABH48" s="94"/>
      <c r="ABI48" s="94"/>
      <c r="ABJ48" s="94"/>
      <c r="ABK48" s="94"/>
      <c r="ABL48" s="94"/>
      <c r="ABM48" s="94"/>
      <c r="ABN48" s="94"/>
      <c r="ABO48" s="94"/>
      <c r="ABP48" s="94"/>
      <c r="ABQ48" s="94"/>
      <c r="ABR48" s="94"/>
      <c r="ABS48" s="94"/>
      <c r="ABT48" s="94"/>
      <c r="ABU48" s="94"/>
      <c r="ABV48" s="94"/>
      <c r="ABW48" s="94"/>
      <c r="ABX48" s="94"/>
      <c r="ABY48" s="94"/>
      <c r="ABZ48" s="94"/>
      <c r="ACA48" s="94"/>
      <c r="ACB48" s="94"/>
      <c r="ACC48" s="94"/>
      <c r="ACD48" s="94"/>
      <c r="ACE48" s="94"/>
      <c r="ACF48" s="94"/>
      <c r="ACG48" s="94"/>
      <c r="ACH48" s="94"/>
      <c r="ACI48" s="94"/>
      <c r="ACJ48" s="94"/>
      <c r="ACK48" s="94"/>
      <c r="ACL48" s="94"/>
      <c r="ACM48" s="94"/>
      <c r="ACN48" s="94"/>
      <c r="ACO48" s="94"/>
      <c r="ACP48" s="94"/>
      <c r="ACQ48" s="94"/>
      <c r="ACR48" s="94"/>
      <c r="ACS48" s="94"/>
      <c r="ACT48" s="94"/>
      <c r="ACU48" s="94"/>
      <c r="ACV48" s="94"/>
      <c r="ACW48" s="94"/>
      <c r="ACX48" s="94"/>
      <c r="ACY48" s="94"/>
      <c r="ACZ48" s="94"/>
      <c r="ADA48" s="94"/>
      <c r="ADB48" s="94"/>
      <c r="ADC48" s="94"/>
      <c r="ADD48" s="94"/>
      <c r="ADE48" s="94"/>
      <c r="ADF48" s="94"/>
      <c r="ADG48" s="94"/>
      <c r="ADH48" s="94"/>
      <c r="ADI48" s="94"/>
      <c r="ADJ48" s="94"/>
      <c r="ADK48" s="94"/>
      <c r="ADL48" s="94"/>
      <c r="ADM48" s="94"/>
      <c r="ADN48" s="94"/>
      <c r="ADO48" s="94"/>
      <c r="ADP48" s="94"/>
      <c r="ADQ48" s="94"/>
      <c r="ADR48" s="94"/>
      <c r="ADS48" s="94"/>
      <c r="ADT48" s="94"/>
      <c r="ADU48" s="94"/>
      <c r="ADV48" s="94"/>
      <c r="ADW48" s="94"/>
      <c r="ADX48" s="94"/>
      <c r="ADY48" s="94"/>
      <c r="ADZ48" s="94"/>
      <c r="AEA48" s="94"/>
      <c r="AEB48" s="94"/>
      <c r="AEC48" s="94"/>
      <c r="AED48" s="94"/>
      <c r="AEE48" s="94"/>
      <c r="AEF48" s="94"/>
      <c r="AEG48" s="94"/>
      <c r="AEH48" s="94"/>
      <c r="AEI48" s="94"/>
      <c r="AEJ48" s="94"/>
      <c r="AEK48" s="94"/>
      <c r="AEL48" s="94"/>
      <c r="AEM48" s="94"/>
      <c r="AEN48" s="94"/>
      <c r="AEO48" s="94"/>
      <c r="AEP48" s="94"/>
      <c r="AEQ48" s="94"/>
      <c r="AER48" s="94"/>
      <c r="AES48" s="94"/>
      <c r="AET48" s="94"/>
      <c r="AEU48" s="94"/>
      <c r="AEV48" s="94"/>
      <c r="AEW48" s="94"/>
      <c r="AEX48" s="94"/>
      <c r="AEY48" s="94"/>
      <c r="AEZ48" s="94"/>
      <c r="AFA48" s="94"/>
      <c r="AFB48" s="94"/>
      <c r="AFC48" s="94"/>
      <c r="AFD48" s="94"/>
      <c r="AFE48" s="94"/>
      <c r="AFF48" s="94"/>
      <c r="AFG48" s="94"/>
      <c r="AFH48" s="94"/>
      <c r="AFI48" s="94"/>
      <c r="AFJ48" s="94"/>
      <c r="AFK48" s="94"/>
      <c r="AFL48" s="94"/>
      <c r="AFM48" s="94"/>
      <c r="AFN48" s="94"/>
      <c r="AFO48" s="94"/>
      <c r="AFP48" s="94"/>
      <c r="AFQ48" s="94"/>
      <c r="AFR48" s="94"/>
      <c r="AFS48" s="94"/>
      <c r="AFT48" s="94"/>
      <c r="AFU48" s="94"/>
      <c r="AFV48" s="94"/>
      <c r="AFW48" s="94"/>
      <c r="AFX48" s="94"/>
      <c r="AFY48" s="94"/>
      <c r="AFZ48" s="94"/>
      <c r="AGA48" s="94"/>
      <c r="AGB48" s="94"/>
      <c r="AGC48" s="94"/>
      <c r="AGD48" s="94"/>
      <c r="AGE48" s="94"/>
      <c r="AGF48" s="94"/>
      <c r="AGG48" s="94"/>
      <c r="AGH48" s="94"/>
      <c r="AGI48" s="94"/>
      <c r="AGJ48" s="94"/>
      <c r="AGK48" s="94"/>
      <c r="AGL48" s="94"/>
      <c r="AGM48" s="94"/>
      <c r="AGN48" s="94"/>
      <c r="AGO48" s="94"/>
      <c r="AGP48" s="94"/>
      <c r="AGQ48" s="94"/>
      <c r="AGR48" s="94"/>
      <c r="AGS48" s="94"/>
      <c r="AGT48" s="94"/>
      <c r="AGU48" s="94"/>
      <c r="AGV48" s="94"/>
      <c r="AGW48" s="94"/>
      <c r="AGX48" s="94"/>
      <c r="AGY48" s="94"/>
      <c r="AGZ48" s="94"/>
      <c r="AHA48" s="94"/>
      <c r="AHB48" s="94"/>
      <c r="AHC48" s="94"/>
      <c r="AHD48" s="94"/>
      <c r="AHE48" s="94"/>
      <c r="AHF48" s="94"/>
      <c r="AHG48" s="94"/>
      <c r="AHH48" s="94"/>
      <c r="AHI48" s="94"/>
      <c r="AHJ48" s="94"/>
      <c r="AHK48" s="94"/>
      <c r="AHL48" s="94"/>
      <c r="AHM48" s="94"/>
      <c r="AHN48" s="94"/>
      <c r="AHO48" s="94"/>
      <c r="AHP48" s="94"/>
      <c r="AHQ48" s="94"/>
      <c r="AHR48" s="94"/>
      <c r="AHS48" s="94"/>
      <c r="AHT48" s="94"/>
      <c r="AHU48" s="94"/>
      <c r="AHV48" s="94"/>
      <c r="AHW48" s="94"/>
      <c r="AHX48" s="94"/>
      <c r="AHY48" s="94"/>
      <c r="AHZ48" s="94"/>
      <c r="AIA48" s="94"/>
      <c r="AIB48" s="94"/>
      <c r="AIC48" s="94"/>
      <c r="AID48" s="94"/>
      <c r="AIE48" s="94"/>
      <c r="AIF48" s="94"/>
      <c r="AIG48" s="94"/>
      <c r="AIH48" s="94"/>
      <c r="AII48" s="94"/>
      <c r="AIJ48" s="94"/>
      <c r="AIK48" s="94"/>
      <c r="AIL48" s="94"/>
      <c r="AIM48" s="94"/>
      <c r="AIN48" s="94"/>
      <c r="AIO48" s="94"/>
      <c r="AIP48" s="94"/>
      <c r="AIQ48" s="94"/>
      <c r="AIR48" s="94"/>
      <c r="AIS48" s="94"/>
      <c r="AIT48" s="94"/>
      <c r="AIU48" s="94"/>
      <c r="AIV48" s="94"/>
      <c r="AIW48" s="94"/>
      <c r="AIX48" s="94"/>
      <c r="AIY48" s="94"/>
      <c r="AIZ48" s="94"/>
      <c r="AJA48" s="94"/>
      <c r="AJB48" s="94"/>
      <c r="AJC48" s="94"/>
      <c r="AJD48" s="94"/>
      <c r="AJE48" s="94"/>
      <c r="AJF48" s="94"/>
      <c r="AJG48" s="94"/>
      <c r="AJH48" s="94"/>
      <c r="AJI48" s="94"/>
      <c r="AJJ48" s="94"/>
      <c r="AJK48" s="94"/>
      <c r="AJL48" s="94"/>
      <c r="AJM48" s="94"/>
      <c r="AJN48" s="94"/>
      <c r="AJO48" s="94"/>
      <c r="AJP48" s="94"/>
      <c r="AJQ48" s="94"/>
      <c r="AJR48" s="94"/>
      <c r="AJS48" s="94"/>
      <c r="AJT48" s="94"/>
      <c r="AJU48" s="94"/>
      <c r="AJV48" s="94"/>
      <c r="AJW48" s="94"/>
      <c r="AJX48" s="94"/>
      <c r="AJY48" s="94"/>
      <c r="AJZ48" s="94"/>
      <c r="AKA48" s="94"/>
      <c r="AKB48" s="94"/>
      <c r="AKC48" s="94"/>
      <c r="AKD48" s="94"/>
      <c r="AKE48" s="94"/>
      <c r="AKF48" s="94"/>
      <c r="AKG48" s="94"/>
      <c r="AKH48" s="94"/>
      <c r="AKI48" s="94"/>
      <c r="AKJ48" s="94"/>
      <c r="AKK48" s="94"/>
      <c r="AKL48" s="94"/>
      <c r="AKM48" s="94"/>
      <c r="AKN48" s="94"/>
      <c r="AKO48" s="94"/>
      <c r="AKP48" s="94"/>
      <c r="AKQ48" s="94"/>
      <c r="AKR48" s="94"/>
      <c r="AKS48" s="94"/>
      <c r="AKT48" s="94"/>
      <c r="AKU48" s="94"/>
      <c r="AKV48" s="94"/>
      <c r="AKW48" s="94"/>
      <c r="AKX48" s="94"/>
      <c r="AKY48" s="94"/>
      <c r="AKZ48" s="94"/>
      <c r="ALA48" s="94"/>
      <c r="ALB48" s="94"/>
      <c r="ALC48" s="94"/>
      <c r="ALD48" s="94"/>
      <c r="ALE48" s="94"/>
      <c r="ALF48" s="94"/>
      <c r="ALG48" s="94"/>
      <c r="ALH48" s="94"/>
      <c r="ALI48" s="94"/>
      <c r="ALJ48" s="94"/>
      <c r="ALK48" s="94"/>
      <c r="ALL48" s="94"/>
      <c r="ALM48" s="94"/>
      <c r="ALN48" s="94"/>
      <c r="ALO48" s="94"/>
      <c r="ALP48" s="94"/>
      <c r="ALQ48" s="94"/>
      <c r="ALR48" s="94"/>
      <c r="ALS48" s="94"/>
      <c r="ALT48" s="94"/>
      <c r="ALU48" s="94"/>
      <c r="ALV48" s="94"/>
      <c r="ALW48" s="94"/>
      <c r="ALX48" s="94"/>
      <c r="ALY48" s="94"/>
      <c r="ALZ48" s="94"/>
      <c r="AMA48" s="94"/>
      <c r="AMB48" s="94"/>
      <c r="AMC48" s="94"/>
      <c r="AMD48" s="94"/>
      <c r="AME48" s="94"/>
      <c r="AMF48" s="94"/>
      <c r="AMG48" s="94"/>
      <c r="AMH48" s="94"/>
      <c r="AMI48" s="94"/>
      <c r="AMJ48" s="94"/>
      <c r="AMK48" s="94"/>
      <c r="AML48" s="94"/>
      <c r="AMM48" s="94"/>
      <c r="AMN48" s="94"/>
      <c r="AMO48" s="94"/>
      <c r="AMP48" s="94"/>
      <c r="AMQ48" s="94"/>
      <c r="AMR48" s="94"/>
      <c r="AMS48" s="94"/>
      <c r="AMT48" s="94"/>
      <c r="AMU48" s="94"/>
      <c r="AMV48" s="94"/>
      <c r="AMW48" s="94"/>
      <c r="AMX48" s="94"/>
      <c r="AMY48" s="94"/>
      <c r="AMZ48" s="94"/>
      <c r="ANA48" s="94"/>
      <c r="ANB48" s="94"/>
      <c r="ANC48" s="94"/>
      <c r="AND48" s="94"/>
      <c r="ANE48" s="94"/>
      <c r="ANF48" s="94"/>
      <c r="ANG48" s="94"/>
      <c r="ANH48" s="94"/>
      <c r="ANI48" s="94"/>
    </row>
    <row r="49" spans="1:1049" ht="120">
      <c r="A49" s="200" t="s">
        <v>118</v>
      </c>
      <c r="B49" s="201" t="s">
        <v>129</v>
      </c>
      <c r="C49" s="202"/>
      <c r="D49" s="202"/>
      <c r="E49" s="202"/>
      <c r="F49" s="202"/>
      <c r="G49" s="202" t="s">
        <v>130</v>
      </c>
      <c r="H49" s="202" t="s">
        <v>131</v>
      </c>
      <c r="I49" s="202" t="s">
        <v>132</v>
      </c>
      <c r="J49" s="202" t="s">
        <v>133</v>
      </c>
      <c r="K49" s="202" t="s">
        <v>134</v>
      </c>
      <c r="L49" s="202">
        <v>2.7</v>
      </c>
      <c r="M49" s="202"/>
      <c r="N49" s="202"/>
      <c r="O49" s="202"/>
      <c r="P49" s="202"/>
      <c r="Q49" s="202"/>
      <c r="R49" s="236" t="s">
        <v>184</v>
      </c>
      <c r="S49" s="236"/>
      <c r="T49" s="205" t="s">
        <v>431</v>
      </c>
      <c r="U49" s="205" t="s">
        <v>432</v>
      </c>
      <c r="V49" s="205" t="s">
        <v>433</v>
      </c>
      <c r="W49" s="205" t="s">
        <v>434</v>
      </c>
      <c r="X49" s="205" t="s">
        <v>435</v>
      </c>
      <c r="Y49" s="203" t="s">
        <v>436</v>
      </c>
      <c r="Z49" s="204" t="s">
        <v>471</v>
      </c>
      <c r="AA49" s="205" t="s">
        <v>384</v>
      </c>
      <c r="AB49" s="205" t="s">
        <v>385</v>
      </c>
      <c r="AC49" s="205" t="s">
        <v>386</v>
      </c>
      <c r="AD49" s="205" t="s">
        <v>387</v>
      </c>
      <c r="AE49" s="205" t="s">
        <v>388</v>
      </c>
      <c r="AF49" s="203">
        <v>2.6</v>
      </c>
      <c r="AG49" s="202">
        <v>3</v>
      </c>
      <c r="AH49" s="202" t="s">
        <v>125</v>
      </c>
      <c r="AI49" s="202" t="s">
        <v>126</v>
      </c>
      <c r="AJ49" s="202" t="s">
        <v>127</v>
      </c>
      <c r="AK49" s="202" t="s">
        <v>128</v>
      </c>
      <c r="AL49" s="204" t="s">
        <v>363</v>
      </c>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c r="IU49" s="94"/>
      <c r="IV49" s="94"/>
      <c r="IW49" s="94"/>
      <c r="IX49" s="94"/>
      <c r="IY49" s="94"/>
      <c r="IZ49" s="94"/>
      <c r="JA49" s="94"/>
      <c r="JB49" s="94"/>
      <c r="JC49" s="94"/>
      <c r="JD49" s="94"/>
      <c r="JE49" s="94"/>
      <c r="JF49" s="94"/>
      <c r="JG49" s="94"/>
      <c r="JH49" s="94"/>
      <c r="JI49" s="94"/>
      <c r="JJ49" s="94"/>
      <c r="JK49" s="94"/>
      <c r="JL49" s="94"/>
      <c r="JM49" s="94"/>
      <c r="JN49" s="94"/>
      <c r="JO49" s="94"/>
      <c r="JP49" s="94"/>
      <c r="JQ49" s="94"/>
      <c r="JR49" s="94"/>
      <c r="JS49" s="94"/>
      <c r="JT49" s="94"/>
      <c r="JU49" s="94"/>
      <c r="JV49" s="94"/>
      <c r="JW49" s="94"/>
      <c r="JX49" s="94"/>
      <c r="JY49" s="94"/>
      <c r="JZ49" s="94"/>
      <c r="KA49" s="94"/>
      <c r="KB49" s="94"/>
      <c r="KC49" s="94"/>
      <c r="KD49" s="94"/>
      <c r="KE49" s="94"/>
      <c r="KF49" s="94"/>
      <c r="KG49" s="94"/>
      <c r="KH49" s="94"/>
      <c r="KI49" s="94"/>
      <c r="KJ49" s="94"/>
      <c r="KK49" s="94"/>
      <c r="KL49" s="94"/>
      <c r="KM49" s="94"/>
      <c r="KN49" s="94"/>
      <c r="KO49" s="94"/>
      <c r="KP49" s="94"/>
      <c r="KQ49" s="94"/>
      <c r="KR49" s="94"/>
      <c r="KS49" s="94"/>
      <c r="KT49" s="94"/>
      <c r="KU49" s="94"/>
      <c r="KV49" s="94"/>
      <c r="KW49" s="94"/>
      <c r="KX49" s="94"/>
      <c r="KY49" s="94"/>
      <c r="KZ49" s="94"/>
      <c r="LA49" s="94"/>
      <c r="LB49" s="94"/>
      <c r="LC49" s="94"/>
      <c r="LD49" s="94"/>
      <c r="LE49" s="94"/>
      <c r="LF49" s="94"/>
      <c r="LG49" s="94"/>
      <c r="LH49" s="94"/>
      <c r="LI49" s="94"/>
      <c r="LJ49" s="94"/>
      <c r="LK49" s="94"/>
      <c r="LL49" s="94"/>
      <c r="LM49" s="94"/>
      <c r="LN49" s="94"/>
      <c r="LO49" s="94"/>
      <c r="LP49" s="94"/>
      <c r="LQ49" s="94"/>
      <c r="LR49" s="94"/>
      <c r="LS49" s="94"/>
      <c r="LT49" s="94"/>
      <c r="LU49" s="94"/>
      <c r="LV49" s="94"/>
      <c r="LW49" s="94"/>
      <c r="LX49" s="94"/>
      <c r="LY49" s="94"/>
      <c r="LZ49" s="94"/>
      <c r="MA49" s="94"/>
      <c r="MB49" s="94"/>
      <c r="MC49" s="94"/>
      <c r="MD49" s="94"/>
      <c r="ME49" s="94"/>
      <c r="MF49" s="94"/>
      <c r="MG49" s="94"/>
      <c r="MH49" s="94"/>
      <c r="MI49" s="94"/>
      <c r="MJ49" s="94"/>
      <c r="MK49" s="94"/>
      <c r="ML49" s="94"/>
      <c r="MM49" s="94"/>
      <c r="MN49" s="94"/>
      <c r="MO49" s="94"/>
      <c r="MP49" s="94"/>
      <c r="MQ49" s="94"/>
      <c r="MR49" s="94"/>
      <c r="MS49" s="94"/>
      <c r="MT49" s="94"/>
      <c r="MU49" s="94"/>
      <c r="MV49" s="94"/>
      <c r="MW49" s="94"/>
      <c r="MX49" s="94"/>
      <c r="MY49" s="94"/>
      <c r="MZ49" s="94"/>
      <c r="NA49" s="94"/>
      <c r="NB49" s="94"/>
      <c r="NC49" s="94"/>
      <c r="ND49" s="94"/>
      <c r="NE49" s="94"/>
      <c r="NF49" s="94"/>
      <c r="NG49" s="94"/>
      <c r="NH49" s="94"/>
      <c r="NI49" s="94"/>
      <c r="NJ49" s="94"/>
      <c r="NK49" s="94"/>
      <c r="NL49" s="94"/>
      <c r="NM49" s="94"/>
      <c r="NN49" s="94"/>
      <c r="NO49" s="94"/>
      <c r="NP49" s="94"/>
      <c r="NQ49" s="94"/>
      <c r="NR49" s="94"/>
      <c r="NS49" s="94"/>
      <c r="NT49" s="94"/>
      <c r="NU49" s="94"/>
      <c r="NV49" s="94"/>
      <c r="NW49" s="94"/>
      <c r="NX49" s="94"/>
      <c r="NY49" s="94"/>
      <c r="NZ49" s="94"/>
      <c r="OA49" s="94"/>
      <c r="OB49" s="94"/>
      <c r="OC49" s="94"/>
      <c r="OD49" s="94"/>
      <c r="OE49" s="94"/>
      <c r="OF49" s="94"/>
      <c r="OG49" s="94"/>
      <c r="OH49" s="94"/>
      <c r="OI49" s="94"/>
      <c r="OJ49" s="94"/>
      <c r="OK49" s="94"/>
      <c r="OL49" s="94"/>
      <c r="OM49" s="94"/>
      <c r="ON49" s="94"/>
      <c r="OO49" s="94"/>
      <c r="OP49" s="94"/>
      <c r="OQ49" s="94"/>
      <c r="OR49" s="94"/>
      <c r="OS49" s="94"/>
      <c r="OT49" s="94"/>
      <c r="OU49" s="94"/>
      <c r="OV49" s="94"/>
      <c r="OW49" s="94"/>
      <c r="OX49" s="94"/>
      <c r="OY49" s="94"/>
      <c r="OZ49" s="94"/>
      <c r="PA49" s="94"/>
      <c r="PB49" s="94"/>
      <c r="PC49" s="94"/>
      <c r="PD49" s="94"/>
      <c r="PE49" s="94"/>
      <c r="PF49" s="94"/>
      <c r="PG49" s="94"/>
      <c r="PH49" s="94"/>
      <c r="PI49" s="94"/>
      <c r="PJ49" s="94"/>
      <c r="PK49" s="94"/>
      <c r="PL49" s="94"/>
      <c r="PM49" s="94"/>
      <c r="PN49" s="94"/>
      <c r="PO49" s="94"/>
      <c r="PP49" s="94"/>
      <c r="PQ49" s="94"/>
      <c r="PR49" s="94"/>
      <c r="PS49" s="94"/>
      <c r="PT49" s="94"/>
      <c r="PU49" s="94"/>
      <c r="PV49" s="94"/>
      <c r="PW49" s="94"/>
      <c r="PX49" s="94"/>
      <c r="PY49" s="94"/>
      <c r="PZ49" s="94"/>
      <c r="QA49" s="94"/>
      <c r="QB49" s="94"/>
      <c r="QC49" s="94"/>
      <c r="QD49" s="94"/>
      <c r="QE49" s="94"/>
      <c r="QF49" s="94"/>
      <c r="QG49" s="94"/>
      <c r="QH49" s="94"/>
      <c r="QI49" s="94"/>
      <c r="QJ49" s="94"/>
      <c r="QK49" s="94"/>
      <c r="QL49" s="94"/>
      <c r="QM49" s="94"/>
      <c r="QN49" s="94"/>
      <c r="QO49" s="94"/>
      <c r="QP49" s="94"/>
      <c r="QQ49" s="94"/>
      <c r="QR49" s="94"/>
      <c r="QS49" s="94"/>
      <c r="QT49" s="94"/>
      <c r="QU49" s="94"/>
      <c r="QV49" s="94"/>
      <c r="QW49" s="94"/>
      <c r="QX49" s="94"/>
      <c r="QY49" s="94"/>
      <c r="QZ49" s="94"/>
      <c r="RA49" s="94"/>
      <c r="RB49" s="94"/>
      <c r="RC49" s="94"/>
      <c r="RD49" s="94"/>
      <c r="RE49" s="94"/>
      <c r="RF49" s="94"/>
      <c r="RG49" s="94"/>
      <c r="RH49" s="94"/>
      <c r="RI49" s="94"/>
      <c r="RJ49" s="94"/>
      <c r="RK49" s="94"/>
      <c r="RL49" s="94"/>
      <c r="RM49" s="94"/>
      <c r="RN49" s="94"/>
      <c r="RO49" s="94"/>
      <c r="RP49" s="94"/>
      <c r="RQ49" s="94"/>
      <c r="RR49" s="94"/>
      <c r="RS49" s="94"/>
      <c r="RT49" s="94"/>
      <c r="RU49" s="94"/>
      <c r="RV49" s="94"/>
      <c r="RW49" s="94"/>
      <c r="RX49" s="94"/>
      <c r="RY49" s="94"/>
      <c r="RZ49" s="94"/>
      <c r="SA49" s="94"/>
      <c r="SB49" s="94"/>
      <c r="SC49" s="94"/>
      <c r="SD49" s="94"/>
      <c r="SE49" s="94"/>
      <c r="SF49" s="94"/>
      <c r="SG49" s="94"/>
      <c r="SH49" s="94"/>
      <c r="SI49" s="94"/>
      <c r="SJ49" s="94"/>
      <c r="SK49" s="94"/>
      <c r="SL49" s="94"/>
      <c r="SM49" s="94"/>
      <c r="SN49" s="94"/>
      <c r="SO49" s="94"/>
      <c r="SP49" s="94"/>
      <c r="SQ49" s="94"/>
      <c r="SR49" s="94"/>
      <c r="SS49" s="94"/>
      <c r="ST49" s="94"/>
      <c r="SU49" s="94"/>
      <c r="SV49" s="94"/>
      <c r="SW49" s="94"/>
      <c r="SX49" s="94"/>
      <c r="SY49" s="94"/>
      <c r="SZ49" s="94"/>
      <c r="TA49" s="94"/>
      <c r="TB49" s="94"/>
      <c r="TC49" s="94"/>
      <c r="TD49" s="94"/>
      <c r="TE49" s="94"/>
      <c r="TF49" s="94"/>
      <c r="TG49" s="94"/>
      <c r="TH49" s="94"/>
      <c r="TI49" s="94"/>
      <c r="TJ49" s="94"/>
      <c r="TK49" s="94"/>
      <c r="TL49" s="94"/>
      <c r="TM49" s="94"/>
      <c r="TN49" s="94"/>
      <c r="TO49" s="94"/>
      <c r="TP49" s="94"/>
      <c r="TQ49" s="94"/>
      <c r="TR49" s="94"/>
      <c r="TS49" s="94"/>
      <c r="TT49" s="94"/>
      <c r="TU49" s="94"/>
      <c r="TV49" s="94"/>
      <c r="TW49" s="94"/>
      <c r="TX49" s="94"/>
      <c r="TY49" s="94"/>
      <c r="TZ49" s="94"/>
      <c r="UA49" s="94"/>
      <c r="UB49" s="94"/>
      <c r="UC49" s="94"/>
      <c r="UD49" s="94"/>
      <c r="UE49" s="94"/>
      <c r="UF49" s="94"/>
      <c r="UG49" s="94"/>
      <c r="UH49" s="94"/>
      <c r="UI49" s="94"/>
      <c r="UJ49" s="94"/>
      <c r="UK49" s="94"/>
      <c r="UL49" s="94"/>
      <c r="UM49" s="94"/>
      <c r="UN49" s="94"/>
      <c r="UO49" s="94"/>
      <c r="UP49" s="94"/>
      <c r="UQ49" s="94"/>
      <c r="UR49" s="94"/>
      <c r="US49" s="94"/>
      <c r="UT49" s="94"/>
      <c r="UU49" s="94"/>
      <c r="UV49" s="94"/>
      <c r="UW49" s="94"/>
      <c r="UX49" s="94"/>
      <c r="UY49" s="94"/>
      <c r="UZ49" s="94"/>
      <c r="VA49" s="94"/>
      <c r="VB49" s="94"/>
      <c r="VC49" s="94"/>
      <c r="VD49" s="94"/>
      <c r="VE49" s="94"/>
      <c r="VF49" s="94"/>
      <c r="VG49" s="94"/>
      <c r="VH49" s="94"/>
      <c r="VI49" s="94"/>
      <c r="VJ49" s="94"/>
      <c r="VK49" s="94"/>
      <c r="VL49" s="94"/>
      <c r="VM49" s="94"/>
      <c r="VN49" s="94"/>
      <c r="VO49" s="94"/>
      <c r="VP49" s="94"/>
      <c r="VQ49" s="94"/>
      <c r="VR49" s="94"/>
      <c r="VS49" s="94"/>
      <c r="VT49" s="94"/>
      <c r="VU49" s="94"/>
      <c r="VV49" s="94"/>
      <c r="VW49" s="94"/>
      <c r="VX49" s="94"/>
      <c r="VY49" s="94"/>
      <c r="VZ49" s="94"/>
      <c r="WA49" s="94"/>
      <c r="WB49" s="94"/>
      <c r="WC49" s="94"/>
      <c r="WD49" s="94"/>
      <c r="WE49" s="94"/>
      <c r="WF49" s="94"/>
      <c r="WG49" s="94"/>
      <c r="WH49" s="94"/>
      <c r="WI49" s="94"/>
      <c r="WJ49" s="94"/>
      <c r="WK49" s="94"/>
      <c r="WL49" s="94"/>
      <c r="WM49" s="94"/>
      <c r="WN49" s="94"/>
      <c r="WO49" s="94"/>
      <c r="WP49" s="94"/>
      <c r="WQ49" s="94"/>
      <c r="WR49" s="94"/>
      <c r="WS49" s="94"/>
      <c r="WT49" s="94"/>
      <c r="WU49" s="94"/>
      <c r="WV49" s="94"/>
      <c r="WW49" s="94"/>
      <c r="WX49" s="94"/>
      <c r="WY49" s="94"/>
      <c r="WZ49" s="94"/>
      <c r="XA49" s="94"/>
      <c r="XB49" s="94"/>
      <c r="XC49" s="94"/>
      <c r="XD49" s="94"/>
      <c r="XE49" s="94"/>
      <c r="XF49" s="94"/>
      <c r="XG49" s="94"/>
      <c r="XH49" s="94"/>
      <c r="XI49" s="94"/>
      <c r="XJ49" s="94"/>
      <c r="XK49" s="94"/>
      <c r="XL49" s="94"/>
      <c r="XM49" s="94"/>
      <c r="XN49" s="94"/>
      <c r="XO49" s="94"/>
      <c r="XP49" s="94"/>
      <c r="XQ49" s="94"/>
      <c r="XR49" s="94"/>
      <c r="XS49" s="94"/>
      <c r="XT49" s="94"/>
      <c r="XU49" s="94"/>
      <c r="XV49" s="94"/>
      <c r="XW49" s="94"/>
      <c r="XX49" s="94"/>
      <c r="XY49" s="94"/>
      <c r="XZ49" s="94"/>
      <c r="YA49" s="94"/>
      <c r="YB49" s="94"/>
      <c r="YC49" s="94"/>
      <c r="YD49" s="94"/>
      <c r="YE49" s="94"/>
      <c r="YF49" s="94"/>
      <c r="YG49" s="94"/>
      <c r="YH49" s="94"/>
      <c r="YI49" s="94"/>
      <c r="YJ49" s="94"/>
      <c r="YK49" s="94"/>
      <c r="YL49" s="94"/>
      <c r="YM49" s="94"/>
      <c r="YN49" s="94"/>
      <c r="YO49" s="94"/>
      <c r="YP49" s="94"/>
      <c r="YQ49" s="94"/>
      <c r="YR49" s="94"/>
      <c r="YS49" s="94"/>
      <c r="YT49" s="94"/>
      <c r="YU49" s="94"/>
      <c r="YV49" s="94"/>
      <c r="YW49" s="94"/>
      <c r="YX49" s="94"/>
      <c r="YY49" s="94"/>
      <c r="YZ49" s="94"/>
      <c r="ZA49" s="94"/>
      <c r="ZB49" s="94"/>
      <c r="ZC49" s="94"/>
      <c r="ZD49" s="94"/>
      <c r="ZE49" s="94"/>
      <c r="ZF49" s="94"/>
      <c r="ZG49" s="94"/>
      <c r="ZH49" s="94"/>
      <c r="ZI49" s="94"/>
      <c r="ZJ49" s="94"/>
      <c r="ZK49" s="94"/>
      <c r="ZL49" s="94"/>
      <c r="ZM49" s="94"/>
      <c r="ZN49" s="94"/>
      <c r="ZO49" s="94"/>
      <c r="ZP49" s="94"/>
      <c r="ZQ49" s="94"/>
      <c r="ZR49" s="94"/>
      <c r="ZS49" s="94"/>
      <c r="ZT49" s="94"/>
      <c r="ZU49" s="94"/>
      <c r="ZV49" s="94"/>
      <c r="ZW49" s="94"/>
      <c r="ZX49" s="94"/>
      <c r="ZY49" s="94"/>
      <c r="ZZ49" s="94"/>
      <c r="AAA49" s="94"/>
      <c r="AAB49" s="94"/>
      <c r="AAC49" s="94"/>
      <c r="AAD49" s="94"/>
      <c r="AAE49" s="94"/>
      <c r="AAF49" s="94"/>
      <c r="AAG49" s="94"/>
      <c r="AAH49" s="94"/>
      <c r="AAI49" s="94"/>
      <c r="AAJ49" s="94"/>
      <c r="AAK49" s="94"/>
      <c r="AAL49" s="94"/>
      <c r="AAM49" s="94"/>
      <c r="AAN49" s="94"/>
      <c r="AAO49" s="94"/>
      <c r="AAP49" s="94"/>
      <c r="AAQ49" s="94"/>
      <c r="AAR49" s="94"/>
      <c r="AAS49" s="94"/>
      <c r="AAT49" s="94"/>
      <c r="AAU49" s="94"/>
      <c r="AAV49" s="94"/>
      <c r="AAW49" s="94"/>
      <c r="AAX49" s="94"/>
      <c r="AAY49" s="94"/>
      <c r="AAZ49" s="94"/>
      <c r="ABA49" s="94"/>
      <c r="ABB49" s="94"/>
      <c r="ABC49" s="94"/>
      <c r="ABD49" s="94"/>
      <c r="ABE49" s="94"/>
      <c r="ABF49" s="94"/>
      <c r="ABG49" s="94"/>
      <c r="ABH49" s="94"/>
      <c r="ABI49" s="94"/>
      <c r="ABJ49" s="94"/>
      <c r="ABK49" s="94"/>
      <c r="ABL49" s="94"/>
      <c r="ABM49" s="94"/>
      <c r="ABN49" s="94"/>
      <c r="ABO49" s="94"/>
      <c r="ABP49" s="94"/>
      <c r="ABQ49" s="94"/>
      <c r="ABR49" s="94"/>
      <c r="ABS49" s="94"/>
      <c r="ABT49" s="94"/>
      <c r="ABU49" s="94"/>
      <c r="ABV49" s="94"/>
      <c r="ABW49" s="94"/>
      <c r="ABX49" s="94"/>
      <c r="ABY49" s="94"/>
      <c r="ABZ49" s="94"/>
      <c r="ACA49" s="94"/>
      <c r="ACB49" s="94"/>
      <c r="ACC49" s="94"/>
      <c r="ACD49" s="94"/>
      <c r="ACE49" s="94"/>
      <c r="ACF49" s="94"/>
      <c r="ACG49" s="94"/>
      <c r="ACH49" s="94"/>
      <c r="ACI49" s="94"/>
      <c r="ACJ49" s="94"/>
      <c r="ACK49" s="94"/>
      <c r="ACL49" s="94"/>
      <c r="ACM49" s="94"/>
      <c r="ACN49" s="94"/>
      <c r="ACO49" s="94"/>
      <c r="ACP49" s="94"/>
      <c r="ACQ49" s="94"/>
      <c r="ACR49" s="94"/>
      <c r="ACS49" s="94"/>
      <c r="ACT49" s="94"/>
      <c r="ACU49" s="94"/>
      <c r="ACV49" s="94"/>
      <c r="ACW49" s="94"/>
      <c r="ACX49" s="94"/>
      <c r="ACY49" s="94"/>
      <c r="ACZ49" s="94"/>
      <c r="ADA49" s="94"/>
      <c r="ADB49" s="94"/>
      <c r="ADC49" s="94"/>
      <c r="ADD49" s="94"/>
      <c r="ADE49" s="94"/>
      <c r="ADF49" s="94"/>
      <c r="ADG49" s="94"/>
      <c r="ADH49" s="94"/>
      <c r="ADI49" s="94"/>
      <c r="ADJ49" s="94"/>
      <c r="ADK49" s="94"/>
      <c r="ADL49" s="94"/>
      <c r="ADM49" s="94"/>
      <c r="ADN49" s="94"/>
      <c r="ADO49" s="94"/>
      <c r="ADP49" s="94"/>
      <c r="ADQ49" s="94"/>
      <c r="ADR49" s="94"/>
      <c r="ADS49" s="94"/>
      <c r="ADT49" s="94"/>
      <c r="ADU49" s="94"/>
      <c r="ADV49" s="94"/>
      <c r="ADW49" s="94"/>
      <c r="ADX49" s="94"/>
      <c r="ADY49" s="94"/>
      <c r="ADZ49" s="94"/>
      <c r="AEA49" s="94"/>
      <c r="AEB49" s="94"/>
      <c r="AEC49" s="94"/>
      <c r="AED49" s="94"/>
      <c r="AEE49" s="94"/>
      <c r="AEF49" s="94"/>
      <c r="AEG49" s="94"/>
      <c r="AEH49" s="94"/>
      <c r="AEI49" s="94"/>
      <c r="AEJ49" s="94"/>
      <c r="AEK49" s="94"/>
      <c r="AEL49" s="94"/>
      <c r="AEM49" s="94"/>
      <c r="AEN49" s="94"/>
      <c r="AEO49" s="94"/>
      <c r="AEP49" s="94"/>
      <c r="AEQ49" s="94"/>
      <c r="AER49" s="94"/>
      <c r="AES49" s="94"/>
      <c r="AET49" s="94"/>
      <c r="AEU49" s="94"/>
      <c r="AEV49" s="94"/>
      <c r="AEW49" s="94"/>
      <c r="AEX49" s="94"/>
      <c r="AEY49" s="94"/>
      <c r="AEZ49" s="94"/>
      <c r="AFA49" s="94"/>
      <c r="AFB49" s="94"/>
      <c r="AFC49" s="94"/>
      <c r="AFD49" s="94"/>
      <c r="AFE49" s="94"/>
      <c r="AFF49" s="94"/>
      <c r="AFG49" s="94"/>
      <c r="AFH49" s="94"/>
      <c r="AFI49" s="94"/>
      <c r="AFJ49" s="94"/>
      <c r="AFK49" s="94"/>
      <c r="AFL49" s="94"/>
      <c r="AFM49" s="94"/>
      <c r="AFN49" s="94"/>
      <c r="AFO49" s="94"/>
      <c r="AFP49" s="94"/>
      <c r="AFQ49" s="94"/>
      <c r="AFR49" s="94"/>
      <c r="AFS49" s="94"/>
      <c r="AFT49" s="94"/>
      <c r="AFU49" s="94"/>
      <c r="AFV49" s="94"/>
      <c r="AFW49" s="94"/>
      <c r="AFX49" s="94"/>
      <c r="AFY49" s="94"/>
      <c r="AFZ49" s="94"/>
      <c r="AGA49" s="94"/>
      <c r="AGB49" s="94"/>
      <c r="AGC49" s="94"/>
      <c r="AGD49" s="94"/>
      <c r="AGE49" s="94"/>
      <c r="AGF49" s="94"/>
      <c r="AGG49" s="94"/>
      <c r="AGH49" s="94"/>
      <c r="AGI49" s="94"/>
      <c r="AGJ49" s="94"/>
      <c r="AGK49" s="94"/>
      <c r="AGL49" s="94"/>
      <c r="AGM49" s="94"/>
      <c r="AGN49" s="94"/>
      <c r="AGO49" s="94"/>
      <c r="AGP49" s="94"/>
      <c r="AGQ49" s="94"/>
      <c r="AGR49" s="94"/>
      <c r="AGS49" s="94"/>
      <c r="AGT49" s="94"/>
      <c r="AGU49" s="94"/>
      <c r="AGV49" s="94"/>
      <c r="AGW49" s="94"/>
      <c r="AGX49" s="94"/>
      <c r="AGY49" s="94"/>
      <c r="AGZ49" s="94"/>
      <c r="AHA49" s="94"/>
      <c r="AHB49" s="94"/>
      <c r="AHC49" s="94"/>
      <c r="AHD49" s="94"/>
      <c r="AHE49" s="94"/>
      <c r="AHF49" s="94"/>
      <c r="AHG49" s="94"/>
      <c r="AHH49" s="94"/>
      <c r="AHI49" s="94"/>
      <c r="AHJ49" s="94"/>
      <c r="AHK49" s="94"/>
      <c r="AHL49" s="94"/>
      <c r="AHM49" s="94"/>
      <c r="AHN49" s="94"/>
      <c r="AHO49" s="94"/>
      <c r="AHP49" s="94"/>
      <c r="AHQ49" s="94"/>
      <c r="AHR49" s="94"/>
      <c r="AHS49" s="94"/>
      <c r="AHT49" s="94"/>
      <c r="AHU49" s="94"/>
      <c r="AHV49" s="94"/>
      <c r="AHW49" s="94"/>
      <c r="AHX49" s="94"/>
      <c r="AHY49" s="94"/>
      <c r="AHZ49" s="94"/>
      <c r="AIA49" s="94"/>
      <c r="AIB49" s="94"/>
      <c r="AIC49" s="94"/>
      <c r="AID49" s="94"/>
      <c r="AIE49" s="94"/>
      <c r="AIF49" s="94"/>
      <c r="AIG49" s="94"/>
      <c r="AIH49" s="94"/>
      <c r="AII49" s="94"/>
      <c r="AIJ49" s="94"/>
      <c r="AIK49" s="94"/>
      <c r="AIL49" s="94"/>
      <c r="AIM49" s="94"/>
      <c r="AIN49" s="94"/>
      <c r="AIO49" s="94"/>
      <c r="AIP49" s="94"/>
      <c r="AIQ49" s="94"/>
      <c r="AIR49" s="94"/>
      <c r="AIS49" s="94"/>
      <c r="AIT49" s="94"/>
      <c r="AIU49" s="94"/>
      <c r="AIV49" s="94"/>
      <c r="AIW49" s="94"/>
      <c r="AIX49" s="94"/>
      <c r="AIY49" s="94"/>
      <c r="AIZ49" s="94"/>
      <c r="AJA49" s="94"/>
      <c r="AJB49" s="94"/>
      <c r="AJC49" s="94"/>
      <c r="AJD49" s="94"/>
      <c r="AJE49" s="94"/>
      <c r="AJF49" s="94"/>
      <c r="AJG49" s="94"/>
      <c r="AJH49" s="94"/>
      <c r="AJI49" s="94"/>
      <c r="AJJ49" s="94"/>
      <c r="AJK49" s="94"/>
      <c r="AJL49" s="94"/>
      <c r="AJM49" s="94"/>
      <c r="AJN49" s="94"/>
      <c r="AJO49" s="94"/>
      <c r="AJP49" s="94"/>
      <c r="AJQ49" s="94"/>
      <c r="AJR49" s="94"/>
      <c r="AJS49" s="94"/>
      <c r="AJT49" s="94"/>
      <c r="AJU49" s="94"/>
      <c r="AJV49" s="94"/>
      <c r="AJW49" s="94"/>
      <c r="AJX49" s="94"/>
      <c r="AJY49" s="94"/>
      <c r="AJZ49" s="94"/>
      <c r="AKA49" s="94"/>
      <c r="AKB49" s="94"/>
      <c r="AKC49" s="94"/>
      <c r="AKD49" s="94"/>
      <c r="AKE49" s="94"/>
      <c r="AKF49" s="94"/>
      <c r="AKG49" s="94"/>
      <c r="AKH49" s="94"/>
      <c r="AKI49" s="94"/>
      <c r="AKJ49" s="94"/>
      <c r="AKK49" s="94"/>
      <c r="AKL49" s="94"/>
      <c r="AKM49" s="94"/>
      <c r="AKN49" s="94"/>
      <c r="AKO49" s="94"/>
      <c r="AKP49" s="94"/>
      <c r="AKQ49" s="94"/>
      <c r="AKR49" s="94"/>
      <c r="AKS49" s="94"/>
      <c r="AKT49" s="94"/>
      <c r="AKU49" s="94"/>
      <c r="AKV49" s="94"/>
      <c r="AKW49" s="94"/>
      <c r="AKX49" s="94"/>
      <c r="AKY49" s="94"/>
      <c r="AKZ49" s="94"/>
      <c r="ALA49" s="94"/>
      <c r="ALB49" s="94"/>
      <c r="ALC49" s="94"/>
      <c r="ALD49" s="94"/>
      <c r="ALE49" s="94"/>
      <c r="ALF49" s="94"/>
      <c r="ALG49" s="94"/>
      <c r="ALH49" s="94"/>
      <c r="ALI49" s="94"/>
      <c r="ALJ49" s="94"/>
      <c r="ALK49" s="94"/>
      <c r="ALL49" s="94"/>
      <c r="ALM49" s="94"/>
      <c r="ALN49" s="94"/>
      <c r="ALO49" s="94"/>
      <c r="ALP49" s="94"/>
      <c r="ALQ49" s="94"/>
      <c r="ALR49" s="94"/>
      <c r="ALS49" s="94"/>
      <c r="ALT49" s="94"/>
      <c r="ALU49" s="94"/>
      <c r="ALV49" s="94"/>
      <c r="ALW49" s="94"/>
      <c r="ALX49" s="94"/>
      <c r="ALY49" s="94"/>
      <c r="ALZ49" s="94"/>
      <c r="AMA49" s="94"/>
      <c r="AMB49" s="94"/>
      <c r="AMC49" s="94"/>
      <c r="AMD49" s="94"/>
      <c r="AME49" s="94"/>
      <c r="AMF49" s="94"/>
      <c r="AMG49" s="94"/>
      <c r="AMH49" s="94"/>
      <c r="AMI49" s="94"/>
      <c r="AMJ49" s="94"/>
      <c r="AMK49" s="94"/>
      <c r="AML49" s="94"/>
      <c r="AMM49" s="94"/>
      <c r="AMN49" s="94"/>
      <c r="AMO49" s="94"/>
      <c r="AMP49" s="94"/>
      <c r="AMQ49" s="94"/>
      <c r="AMR49" s="94"/>
      <c r="AMS49" s="94"/>
      <c r="AMT49" s="94"/>
      <c r="AMU49" s="94"/>
      <c r="AMV49" s="94"/>
      <c r="AMW49" s="94"/>
      <c r="AMX49" s="94"/>
      <c r="AMY49" s="94"/>
      <c r="AMZ49" s="94"/>
      <c r="ANA49" s="94"/>
      <c r="ANB49" s="94"/>
      <c r="ANC49" s="94"/>
      <c r="AND49" s="94"/>
      <c r="ANE49" s="94"/>
      <c r="ANF49" s="94"/>
      <c r="ANG49" s="94"/>
      <c r="ANH49" s="94"/>
      <c r="ANI49" s="94"/>
    </row>
    <row r="50" spans="1:1049" ht="116.25" customHeight="1">
      <c r="A50" s="200" t="s">
        <v>135</v>
      </c>
      <c r="B50" s="201" t="s">
        <v>136</v>
      </c>
      <c r="C50" s="202"/>
      <c r="D50" s="202"/>
      <c r="E50" s="202"/>
      <c r="F50" s="202"/>
      <c r="G50" s="202" t="s">
        <v>137</v>
      </c>
      <c r="H50" s="202" t="s">
        <v>138</v>
      </c>
      <c r="I50" s="202" t="s">
        <v>139</v>
      </c>
      <c r="J50" s="202" t="s">
        <v>140</v>
      </c>
      <c r="K50" s="202" t="s">
        <v>141</v>
      </c>
      <c r="L50" s="202">
        <v>2.8</v>
      </c>
      <c r="M50" s="202"/>
      <c r="N50" s="202"/>
      <c r="O50" s="202"/>
      <c r="P50" s="202"/>
      <c r="Q50" s="202"/>
      <c r="R50" s="236" t="s">
        <v>184</v>
      </c>
      <c r="S50" s="236"/>
      <c r="T50" s="205" t="s">
        <v>437</v>
      </c>
      <c r="U50" s="205" t="s">
        <v>438</v>
      </c>
      <c r="V50" s="205" t="s">
        <v>439</v>
      </c>
      <c r="W50" s="205" t="s">
        <v>440</v>
      </c>
      <c r="X50" s="205" t="s">
        <v>441</v>
      </c>
      <c r="Y50" s="203" t="s">
        <v>442</v>
      </c>
      <c r="Z50" s="204" t="s">
        <v>471</v>
      </c>
      <c r="AA50" s="205" t="s">
        <v>392</v>
      </c>
      <c r="AB50" s="205" t="s">
        <v>391</v>
      </c>
      <c r="AC50" s="205" t="s">
        <v>390</v>
      </c>
      <c r="AD50" s="205" t="s">
        <v>238</v>
      </c>
      <c r="AE50" s="205" t="s">
        <v>389</v>
      </c>
      <c r="AF50" s="203">
        <v>2.6</v>
      </c>
      <c r="AG50" s="202">
        <v>3</v>
      </c>
      <c r="AH50" s="202" t="s">
        <v>142</v>
      </c>
      <c r="AI50" s="202" t="s">
        <v>126</v>
      </c>
      <c r="AJ50" s="202" t="s">
        <v>143</v>
      </c>
      <c r="AK50" s="202" t="s">
        <v>30</v>
      </c>
      <c r="AL50" s="204" t="s">
        <v>363</v>
      </c>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c r="IU50" s="94"/>
      <c r="IV50" s="94"/>
      <c r="IW50" s="94"/>
      <c r="IX50" s="94"/>
      <c r="IY50" s="94"/>
      <c r="IZ50" s="94"/>
      <c r="JA50" s="94"/>
      <c r="JB50" s="94"/>
      <c r="JC50" s="94"/>
      <c r="JD50" s="94"/>
      <c r="JE50" s="94"/>
      <c r="JF50" s="94"/>
      <c r="JG50" s="94"/>
      <c r="JH50" s="94"/>
      <c r="JI50" s="94"/>
      <c r="JJ50" s="94"/>
      <c r="JK50" s="94"/>
      <c r="JL50" s="94"/>
      <c r="JM50" s="94"/>
      <c r="JN50" s="94"/>
      <c r="JO50" s="94"/>
      <c r="JP50" s="94"/>
      <c r="JQ50" s="94"/>
      <c r="JR50" s="94"/>
      <c r="JS50" s="94"/>
      <c r="JT50" s="94"/>
      <c r="JU50" s="94"/>
      <c r="JV50" s="94"/>
      <c r="JW50" s="94"/>
      <c r="JX50" s="94"/>
      <c r="JY50" s="94"/>
      <c r="JZ50" s="94"/>
      <c r="KA50" s="94"/>
      <c r="KB50" s="94"/>
      <c r="KC50" s="94"/>
      <c r="KD50" s="94"/>
      <c r="KE50" s="94"/>
      <c r="KF50" s="94"/>
      <c r="KG50" s="94"/>
      <c r="KH50" s="94"/>
      <c r="KI50" s="94"/>
      <c r="KJ50" s="94"/>
      <c r="KK50" s="94"/>
      <c r="KL50" s="94"/>
      <c r="KM50" s="94"/>
      <c r="KN50" s="94"/>
      <c r="KO50" s="94"/>
      <c r="KP50" s="94"/>
      <c r="KQ50" s="94"/>
      <c r="KR50" s="94"/>
      <c r="KS50" s="94"/>
      <c r="KT50" s="94"/>
      <c r="KU50" s="94"/>
      <c r="KV50" s="94"/>
      <c r="KW50" s="94"/>
      <c r="KX50" s="94"/>
      <c r="KY50" s="94"/>
      <c r="KZ50" s="94"/>
      <c r="LA50" s="94"/>
      <c r="LB50" s="94"/>
      <c r="LC50" s="94"/>
      <c r="LD50" s="94"/>
      <c r="LE50" s="94"/>
      <c r="LF50" s="94"/>
      <c r="LG50" s="94"/>
      <c r="LH50" s="94"/>
      <c r="LI50" s="94"/>
      <c r="LJ50" s="94"/>
      <c r="LK50" s="94"/>
      <c r="LL50" s="94"/>
      <c r="LM50" s="94"/>
      <c r="LN50" s="94"/>
      <c r="LO50" s="94"/>
      <c r="LP50" s="94"/>
      <c r="LQ50" s="94"/>
      <c r="LR50" s="94"/>
      <c r="LS50" s="94"/>
      <c r="LT50" s="94"/>
      <c r="LU50" s="94"/>
      <c r="LV50" s="94"/>
      <c r="LW50" s="94"/>
      <c r="LX50" s="94"/>
      <c r="LY50" s="94"/>
      <c r="LZ50" s="94"/>
      <c r="MA50" s="94"/>
      <c r="MB50" s="94"/>
      <c r="MC50" s="94"/>
      <c r="MD50" s="94"/>
      <c r="ME50" s="94"/>
      <c r="MF50" s="94"/>
      <c r="MG50" s="94"/>
      <c r="MH50" s="94"/>
      <c r="MI50" s="94"/>
      <c r="MJ50" s="94"/>
      <c r="MK50" s="94"/>
      <c r="ML50" s="94"/>
      <c r="MM50" s="94"/>
      <c r="MN50" s="94"/>
      <c r="MO50" s="94"/>
      <c r="MP50" s="94"/>
      <c r="MQ50" s="94"/>
      <c r="MR50" s="94"/>
      <c r="MS50" s="94"/>
      <c r="MT50" s="94"/>
      <c r="MU50" s="94"/>
      <c r="MV50" s="94"/>
      <c r="MW50" s="94"/>
      <c r="MX50" s="94"/>
      <c r="MY50" s="94"/>
      <c r="MZ50" s="94"/>
      <c r="NA50" s="94"/>
      <c r="NB50" s="94"/>
      <c r="NC50" s="94"/>
      <c r="ND50" s="94"/>
      <c r="NE50" s="94"/>
      <c r="NF50" s="94"/>
      <c r="NG50" s="94"/>
      <c r="NH50" s="94"/>
      <c r="NI50" s="94"/>
      <c r="NJ50" s="94"/>
      <c r="NK50" s="94"/>
      <c r="NL50" s="94"/>
      <c r="NM50" s="94"/>
      <c r="NN50" s="94"/>
      <c r="NO50" s="94"/>
      <c r="NP50" s="94"/>
      <c r="NQ50" s="94"/>
      <c r="NR50" s="94"/>
      <c r="NS50" s="94"/>
      <c r="NT50" s="94"/>
      <c r="NU50" s="94"/>
      <c r="NV50" s="94"/>
      <c r="NW50" s="94"/>
      <c r="NX50" s="94"/>
      <c r="NY50" s="94"/>
      <c r="NZ50" s="94"/>
      <c r="OA50" s="94"/>
      <c r="OB50" s="94"/>
      <c r="OC50" s="94"/>
      <c r="OD50" s="94"/>
      <c r="OE50" s="94"/>
      <c r="OF50" s="94"/>
      <c r="OG50" s="94"/>
      <c r="OH50" s="94"/>
      <c r="OI50" s="94"/>
      <c r="OJ50" s="94"/>
      <c r="OK50" s="94"/>
      <c r="OL50" s="94"/>
      <c r="OM50" s="94"/>
      <c r="ON50" s="94"/>
      <c r="OO50" s="94"/>
      <c r="OP50" s="94"/>
      <c r="OQ50" s="94"/>
      <c r="OR50" s="94"/>
      <c r="OS50" s="94"/>
      <c r="OT50" s="94"/>
      <c r="OU50" s="94"/>
      <c r="OV50" s="94"/>
      <c r="OW50" s="94"/>
      <c r="OX50" s="94"/>
      <c r="OY50" s="94"/>
      <c r="OZ50" s="94"/>
      <c r="PA50" s="94"/>
      <c r="PB50" s="94"/>
      <c r="PC50" s="94"/>
      <c r="PD50" s="94"/>
      <c r="PE50" s="94"/>
      <c r="PF50" s="94"/>
      <c r="PG50" s="94"/>
      <c r="PH50" s="94"/>
      <c r="PI50" s="94"/>
      <c r="PJ50" s="94"/>
      <c r="PK50" s="94"/>
      <c r="PL50" s="94"/>
      <c r="PM50" s="94"/>
      <c r="PN50" s="94"/>
      <c r="PO50" s="94"/>
      <c r="PP50" s="94"/>
      <c r="PQ50" s="94"/>
      <c r="PR50" s="94"/>
      <c r="PS50" s="94"/>
      <c r="PT50" s="94"/>
      <c r="PU50" s="94"/>
      <c r="PV50" s="94"/>
      <c r="PW50" s="94"/>
      <c r="PX50" s="94"/>
      <c r="PY50" s="94"/>
      <c r="PZ50" s="94"/>
      <c r="QA50" s="94"/>
      <c r="QB50" s="94"/>
      <c r="QC50" s="94"/>
      <c r="QD50" s="94"/>
      <c r="QE50" s="94"/>
      <c r="QF50" s="94"/>
      <c r="QG50" s="94"/>
      <c r="QH50" s="94"/>
      <c r="QI50" s="94"/>
      <c r="QJ50" s="94"/>
      <c r="QK50" s="94"/>
      <c r="QL50" s="94"/>
      <c r="QM50" s="94"/>
      <c r="QN50" s="94"/>
      <c r="QO50" s="94"/>
      <c r="QP50" s="94"/>
      <c r="QQ50" s="94"/>
      <c r="QR50" s="94"/>
      <c r="QS50" s="94"/>
      <c r="QT50" s="94"/>
      <c r="QU50" s="94"/>
      <c r="QV50" s="94"/>
      <c r="QW50" s="94"/>
      <c r="QX50" s="94"/>
      <c r="QY50" s="94"/>
      <c r="QZ50" s="94"/>
      <c r="RA50" s="94"/>
      <c r="RB50" s="94"/>
      <c r="RC50" s="94"/>
      <c r="RD50" s="94"/>
      <c r="RE50" s="94"/>
      <c r="RF50" s="94"/>
      <c r="RG50" s="94"/>
      <c r="RH50" s="94"/>
      <c r="RI50" s="94"/>
      <c r="RJ50" s="94"/>
      <c r="RK50" s="94"/>
      <c r="RL50" s="94"/>
      <c r="RM50" s="94"/>
      <c r="RN50" s="94"/>
      <c r="RO50" s="94"/>
      <c r="RP50" s="94"/>
      <c r="RQ50" s="94"/>
      <c r="RR50" s="94"/>
      <c r="RS50" s="94"/>
      <c r="RT50" s="94"/>
      <c r="RU50" s="94"/>
      <c r="RV50" s="94"/>
      <c r="RW50" s="94"/>
      <c r="RX50" s="94"/>
      <c r="RY50" s="94"/>
      <c r="RZ50" s="94"/>
      <c r="SA50" s="94"/>
      <c r="SB50" s="94"/>
      <c r="SC50" s="94"/>
      <c r="SD50" s="94"/>
      <c r="SE50" s="94"/>
      <c r="SF50" s="94"/>
      <c r="SG50" s="94"/>
      <c r="SH50" s="94"/>
      <c r="SI50" s="94"/>
      <c r="SJ50" s="94"/>
      <c r="SK50" s="94"/>
      <c r="SL50" s="94"/>
      <c r="SM50" s="94"/>
      <c r="SN50" s="94"/>
      <c r="SO50" s="94"/>
      <c r="SP50" s="94"/>
      <c r="SQ50" s="94"/>
      <c r="SR50" s="94"/>
      <c r="SS50" s="94"/>
      <c r="ST50" s="94"/>
      <c r="SU50" s="94"/>
      <c r="SV50" s="94"/>
      <c r="SW50" s="94"/>
      <c r="SX50" s="94"/>
      <c r="SY50" s="94"/>
      <c r="SZ50" s="94"/>
      <c r="TA50" s="94"/>
      <c r="TB50" s="94"/>
      <c r="TC50" s="94"/>
      <c r="TD50" s="94"/>
      <c r="TE50" s="94"/>
      <c r="TF50" s="94"/>
      <c r="TG50" s="94"/>
      <c r="TH50" s="94"/>
      <c r="TI50" s="94"/>
      <c r="TJ50" s="94"/>
      <c r="TK50" s="94"/>
      <c r="TL50" s="94"/>
      <c r="TM50" s="94"/>
      <c r="TN50" s="94"/>
      <c r="TO50" s="94"/>
      <c r="TP50" s="94"/>
      <c r="TQ50" s="94"/>
      <c r="TR50" s="94"/>
      <c r="TS50" s="94"/>
      <c r="TT50" s="94"/>
      <c r="TU50" s="94"/>
      <c r="TV50" s="94"/>
      <c r="TW50" s="94"/>
      <c r="TX50" s="94"/>
      <c r="TY50" s="94"/>
      <c r="TZ50" s="94"/>
      <c r="UA50" s="94"/>
      <c r="UB50" s="94"/>
      <c r="UC50" s="94"/>
      <c r="UD50" s="94"/>
      <c r="UE50" s="94"/>
      <c r="UF50" s="94"/>
      <c r="UG50" s="94"/>
      <c r="UH50" s="94"/>
      <c r="UI50" s="94"/>
      <c r="UJ50" s="94"/>
      <c r="UK50" s="94"/>
      <c r="UL50" s="94"/>
      <c r="UM50" s="94"/>
      <c r="UN50" s="94"/>
      <c r="UO50" s="94"/>
      <c r="UP50" s="94"/>
      <c r="UQ50" s="94"/>
      <c r="UR50" s="94"/>
      <c r="US50" s="94"/>
      <c r="UT50" s="94"/>
      <c r="UU50" s="94"/>
      <c r="UV50" s="94"/>
      <c r="UW50" s="94"/>
      <c r="UX50" s="94"/>
      <c r="UY50" s="94"/>
      <c r="UZ50" s="94"/>
      <c r="VA50" s="94"/>
      <c r="VB50" s="94"/>
      <c r="VC50" s="94"/>
      <c r="VD50" s="94"/>
      <c r="VE50" s="94"/>
      <c r="VF50" s="94"/>
      <c r="VG50" s="94"/>
      <c r="VH50" s="94"/>
      <c r="VI50" s="94"/>
      <c r="VJ50" s="94"/>
      <c r="VK50" s="94"/>
      <c r="VL50" s="94"/>
      <c r="VM50" s="94"/>
      <c r="VN50" s="94"/>
      <c r="VO50" s="94"/>
      <c r="VP50" s="94"/>
      <c r="VQ50" s="94"/>
      <c r="VR50" s="94"/>
      <c r="VS50" s="94"/>
      <c r="VT50" s="94"/>
      <c r="VU50" s="94"/>
      <c r="VV50" s="94"/>
      <c r="VW50" s="94"/>
      <c r="VX50" s="94"/>
      <c r="VY50" s="94"/>
      <c r="VZ50" s="94"/>
      <c r="WA50" s="94"/>
      <c r="WB50" s="94"/>
      <c r="WC50" s="94"/>
      <c r="WD50" s="94"/>
      <c r="WE50" s="94"/>
      <c r="WF50" s="94"/>
      <c r="WG50" s="94"/>
      <c r="WH50" s="94"/>
      <c r="WI50" s="94"/>
      <c r="WJ50" s="94"/>
      <c r="WK50" s="94"/>
      <c r="WL50" s="94"/>
      <c r="WM50" s="94"/>
      <c r="WN50" s="94"/>
      <c r="WO50" s="94"/>
      <c r="WP50" s="94"/>
      <c r="WQ50" s="94"/>
      <c r="WR50" s="94"/>
      <c r="WS50" s="94"/>
      <c r="WT50" s="94"/>
      <c r="WU50" s="94"/>
      <c r="WV50" s="94"/>
      <c r="WW50" s="94"/>
      <c r="WX50" s="94"/>
      <c r="WY50" s="94"/>
      <c r="WZ50" s="94"/>
      <c r="XA50" s="94"/>
      <c r="XB50" s="94"/>
      <c r="XC50" s="94"/>
      <c r="XD50" s="94"/>
      <c r="XE50" s="94"/>
      <c r="XF50" s="94"/>
      <c r="XG50" s="94"/>
      <c r="XH50" s="94"/>
      <c r="XI50" s="94"/>
      <c r="XJ50" s="94"/>
      <c r="XK50" s="94"/>
      <c r="XL50" s="94"/>
      <c r="XM50" s="94"/>
      <c r="XN50" s="94"/>
      <c r="XO50" s="94"/>
      <c r="XP50" s="94"/>
      <c r="XQ50" s="94"/>
      <c r="XR50" s="94"/>
      <c r="XS50" s="94"/>
      <c r="XT50" s="94"/>
      <c r="XU50" s="94"/>
      <c r="XV50" s="94"/>
      <c r="XW50" s="94"/>
      <c r="XX50" s="94"/>
      <c r="XY50" s="94"/>
      <c r="XZ50" s="94"/>
      <c r="YA50" s="94"/>
      <c r="YB50" s="94"/>
      <c r="YC50" s="94"/>
      <c r="YD50" s="94"/>
      <c r="YE50" s="94"/>
      <c r="YF50" s="94"/>
      <c r="YG50" s="94"/>
      <c r="YH50" s="94"/>
      <c r="YI50" s="94"/>
      <c r="YJ50" s="94"/>
      <c r="YK50" s="94"/>
      <c r="YL50" s="94"/>
      <c r="YM50" s="94"/>
      <c r="YN50" s="94"/>
      <c r="YO50" s="94"/>
      <c r="YP50" s="94"/>
      <c r="YQ50" s="94"/>
      <c r="YR50" s="94"/>
      <c r="YS50" s="94"/>
      <c r="YT50" s="94"/>
      <c r="YU50" s="94"/>
      <c r="YV50" s="94"/>
      <c r="YW50" s="94"/>
      <c r="YX50" s="94"/>
      <c r="YY50" s="94"/>
      <c r="YZ50" s="94"/>
      <c r="ZA50" s="94"/>
      <c r="ZB50" s="94"/>
      <c r="ZC50" s="94"/>
      <c r="ZD50" s="94"/>
      <c r="ZE50" s="94"/>
      <c r="ZF50" s="94"/>
      <c r="ZG50" s="94"/>
      <c r="ZH50" s="94"/>
      <c r="ZI50" s="94"/>
      <c r="ZJ50" s="94"/>
      <c r="ZK50" s="94"/>
      <c r="ZL50" s="94"/>
      <c r="ZM50" s="94"/>
      <c r="ZN50" s="94"/>
      <c r="ZO50" s="94"/>
      <c r="ZP50" s="94"/>
      <c r="ZQ50" s="94"/>
      <c r="ZR50" s="94"/>
      <c r="ZS50" s="94"/>
      <c r="ZT50" s="94"/>
      <c r="ZU50" s="94"/>
      <c r="ZV50" s="94"/>
      <c r="ZW50" s="94"/>
      <c r="ZX50" s="94"/>
      <c r="ZY50" s="94"/>
      <c r="ZZ50" s="94"/>
      <c r="AAA50" s="94"/>
      <c r="AAB50" s="94"/>
      <c r="AAC50" s="94"/>
      <c r="AAD50" s="94"/>
      <c r="AAE50" s="94"/>
      <c r="AAF50" s="94"/>
      <c r="AAG50" s="94"/>
      <c r="AAH50" s="94"/>
      <c r="AAI50" s="94"/>
      <c r="AAJ50" s="94"/>
      <c r="AAK50" s="94"/>
      <c r="AAL50" s="94"/>
      <c r="AAM50" s="94"/>
      <c r="AAN50" s="94"/>
      <c r="AAO50" s="94"/>
      <c r="AAP50" s="94"/>
      <c r="AAQ50" s="94"/>
      <c r="AAR50" s="94"/>
      <c r="AAS50" s="94"/>
      <c r="AAT50" s="94"/>
      <c r="AAU50" s="94"/>
      <c r="AAV50" s="94"/>
      <c r="AAW50" s="94"/>
      <c r="AAX50" s="94"/>
      <c r="AAY50" s="94"/>
      <c r="AAZ50" s="94"/>
      <c r="ABA50" s="94"/>
      <c r="ABB50" s="94"/>
      <c r="ABC50" s="94"/>
      <c r="ABD50" s="94"/>
      <c r="ABE50" s="94"/>
      <c r="ABF50" s="94"/>
      <c r="ABG50" s="94"/>
      <c r="ABH50" s="94"/>
      <c r="ABI50" s="94"/>
      <c r="ABJ50" s="94"/>
      <c r="ABK50" s="94"/>
      <c r="ABL50" s="94"/>
      <c r="ABM50" s="94"/>
      <c r="ABN50" s="94"/>
      <c r="ABO50" s="94"/>
      <c r="ABP50" s="94"/>
      <c r="ABQ50" s="94"/>
      <c r="ABR50" s="94"/>
      <c r="ABS50" s="94"/>
      <c r="ABT50" s="94"/>
      <c r="ABU50" s="94"/>
      <c r="ABV50" s="94"/>
      <c r="ABW50" s="94"/>
      <c r="ABX50" s="94"/>
      <c r="ABY50" s="94"/>
      <c r="ABZ50" s="94"/>
      <c r="ACA50" s="94"/>
      <c r="ACB50" s="94"/>
      <c r="ACC50" s="94"/>
      <c r="ACD50" s="94"/>
      <c r="ACE50" s="94"/>
      <c r="ACF50" s="94"/>
      <c r="ACG50" s="94"/>
      <c r="ACH50" s="94"/>
      <c r="ACI50" s="94"/>
      <c r="ACJ50" s="94"/>
      <c r="ACK50" s="94"/>
      <c r="ACL50" s="94"/>
      <c r="ACM50" s="94"/>
      <c r="ACN50" s="94"/>
      <c r="ACO50" s="94"/>
      <c r="ACP50" s="94"/>
      <c r="ACQ50" s="94"/>
      <c r="ACR50" s="94"/>
      <c r="ACS50" s="94"/>
      <c r="ACT50" s="94"/>
      <c r="ACU50" s="94"/>
      <c r="ACV50" s="94"/>
      <c r="ACW50" s="94"/>
      <c r="ACX50" s="94"/>
      <c r="ACY50" s="94"/>
      <c r="ACZ50" s="94"/>
      <c r="ADA50" s="94"/>
      <c r="ADB50" s="94"/>
      <c r="ADC50" s="94"/>
      <c r="ADD50" s="94"/>
      <c r="ADE50" s="94"/>
      <c r="ADF50" s="94"/>
      <c r="ADG50" s="94"/>
      <c r="ADH50" s="94"/>
      <c r="ADI50" s="94"/>
      <c r="ADJ50" s="94"/>
      <c r="ADK50" s="94"/>
      <c r="ADL50" s="94"/>
      <c r="ADM50" s="94"/>
      <c r="ADN50" s="94"/>
      <c r="ADO50" s="94"/>
      <c r="ADP50" s="94"/>
      <c r="ADQ50" s="94"/>
      <c r="ADR50" s="94"/>
      <c r="ADS50" s="94"/>
      <c r="ADT50" s="94"/>
      <c r="ADU50" s="94"/>
      <c r="ADV50" s="94"/>
      <c r="ADW50" s="94"/>
      <c r="ADX50" s="94"/>
      <c r="ADY50" s="94"/>
      <c r="ADZ50" s="94"/>
      <c r="AEA50" s="94"/>
      <c r="AEB50" s="94"/>
      <c r="AEC50" s="94"/>
      <c r="AED50" s="94"/>
      <c r="AEE50" s="94"/>
      <c r="AEF50" s="94"/>
      <c r="AEG50" s="94"/>
      <c r="AEH50" s="94"/>
      <c r="AEI50" s="94"/>
      <c r="AEJ50" s="94"/>
      <c r="AEK50" s="94"/>
      <c r="AEL50" s="94"/>
      <c r="AEM50" s="94"/>
      <c r="AEN50" s="94"/>
      <c r="AEO50" s="94"/>
      <c r="AEP50" s="94"/>
      <c r="AEQ50" s="94"/>
      <c r="AER50" s="94"/>
      <c r="AES50" s="94"/>
      <c r="AET50" s="94"/>
      <c r="AEU50" s="94"/>
      <c r="AEV50" s="94"/>
      <c r="AEW50" s="94"/>
      <c r="AEX50" s="94"/>
      <c r="AEY50" s="94"/>
      <c r="AEZ50" s="94"/>
      <c r="AFA50" s="94"/>
      <c r="AFB50" s="94"/>
      <c r="AFC50" s="94"/>
      <c r="AFD50" s="94"/>
      <c r="AFE50" s="94"/>
      <c r="AFF50" s="94"/>
      <c r="AFG50" s="94"/>
      <c r="AFH50" s="94"/>
      <c r="AFI50" s="94"/>
      <c r="AFJ50" s="94"/>
      <c r="AFK50" s="94"/>
      <c r="AFL50" s="94"/>
      <c r="AFM50" s="94"/>
      <c r="AFN50" s="94"/>
      <c r="AFO50" s="94"/>
      <c r="AFP50" s="94"/>
      <c r="AFQ50" s="94"/>
      <c r="AFR50" s="94"/>
      <c r="AFS50" s="94"/>
      <c r="AFT50" s="94"/>
      <c r="AFU50" s="94"/>
      <c r="AFV50" s="94"/>
      <c r="AFW50" s="94"/>
      <c r="AFX50" s="94"/>
      <c r="AFY50" s="94"/>
      <c r="AFZ50" s="94"/>
      <c r="AGA50" s="94"/>
      <c r="AGB50" s="94"/>
      <c r="AGC50" s="94"/>
      <c r="AGD50" s="94"/>
      <c r="AGE50" s="94"/>
      <c r="AGF50" s="94"/>
      <c r="AGG50" s="94"/>
      <c r="AGH50" s="94"/>
      <c r="AGI50" s="94"/>
      <c r="AGJ50" s="94"/>
      <c r="AGK50" s="94"/>
      <c r="AGL50" s="94"/>
      <c r="AGM50" s="94"/>
      <c r="AGN50" s="94"/>
      <c r="AGO50" s="94"/>
      <c r="AGP50" s="94"/>
      <c r="AGQ50" s="94"/>
      <c r="AGR50" s="94"/>
      <c r="AGS50" s="94"/>
      <c r="AGT50" s="94"/>
      <c r="AGU50" s="94"/>
      <c r="AGV50" s="94"/>
      <c r="AGW50" s="94"/>
      <c r="AGX50" s="94"/>
      <c r="AGY50" s="94"/>
      <c r="AGZ50" s="94"/>
      <c r="AHA50" s="94"/>
      <c r="AHB50" s="94"/>
      <c r="AHC50" s="94"/>
      <c r="AHD50" s="94"/>
      <c r="AHE50" s="94"/>
      <c r="AHF50" s="94"/>
      <c r="AHG50" s="94"/>
      <c r="AHH50" s="94"/>
      <c r="AHI50" s="94"/>
      <c r="AHJ50" s="94"/>
      <c r="AHK50" s="94"/>
      <c r="AHL50" s="94"/>
      <c r="AHM50" s="94"/>
      <c r="AHN50" s="94"/>
      <c r="AHO50" s="94"/>
      <c r="AHP50" s="94"/>
      <c r="AHQ50" s="94"/>
      <c r="AHR50" s="94"/>
      <c r="AHS50" s="94"/>
      <c r="AHT50" s="94"/>
      <c r="AHU50" s="94"/>
      <c r="AHV50" s="94"/>
      <c r="AHW50" s="94"/>
      <c r="AHX50" s="94"/>
      <c r="AHY50" s="94"/>
      <c r="AHZ50" s="94"/>
      <c r="AIA50" s="94"/>
      <c r="AIB50" s="94"/>
      <c r="AIC50" s="94"/>
      <c r="AID50" s="94"/>
      <c r="AIE50" s="94"/>
      <c r="AIF50" s="94"/>
      <c r="AIG50" s="94"/>
      <c r="AIH50" s="94"/>
      <c r="AII50" s="94"/>
      <c r="AIJ50" s="94"/>
      <c r="AIK50" s="94"/>
      <c r="AIL50" s="94"/>
      <c r="AIM50" s="94"/>
      <c r="AIN50" s="94"/>
      <c r="AIO50" s="94"/>
      <c r="AIP50" s="94"/>
      <c r="AIQ50" s="94"/>
      <c r="AIR50" s="94"/>
      <c r="AIS50" s="94"/>
      <c r="AIT50" s="94"/>
      <c r="AIU50" s="94"/>
      <c r="AIV50" s="94"/>
      <c r="AIW50" s="94"/>
      <c r="AIX50" s="94"/>
      <c r="AIY50" s="94"/>
      <c r="AIZ50" s="94"/>
      <c r="AJA50" s="94"/>
      <c r="AJB50" s="94"/>
      <c r="AJC50" s="94"/>
      <c r="AJD50" s="94"/>
      <c r="AJE50" s="94"/>
      <c r="AJF50" s="94"/>
      <c r="AJG50" s="94"/>
      <c r="AJH50" s="94"/>
      <c r="AJI50" s="94"/>
      <c r="AJJ50" s="94"/>
      <c r="AJK50" s="94"/>
      <c r="AJL50" s="94"/>
      <c r="AJM50" s="94"/>
      <c r="AJN50" s="94"/>
      <c r="AJO50" s="94"/>
      <c r="AJP50" s="94"/>
      <c r="AJQ50" s="94"/>
      <c r="AJR50" s="94"/>
      <c r="AJS50" s="94"/>
      <c r="AJT50" s="94"/>
      <c r="AJU50" s="94"/>
      <c r="AJV50" s="94"/>
      <c r="AJW50" s="94"/>
      <c r="AJX50" s="94"/>
      <c r="AJY50" s="94"/>
      <c r="AJZ50" s="94"/>
      <c r="AKA50" s="94"/>
      <c r="AKB50" s="94"/>
      <c r="AKC50" s="94"/>
      <c r="AKD50" s="94"/>
      <c r="AKE50" s="94"/>
      <c r="AKF50" s="94"/>
      <c r="AKG50" s="94"/>
      <c r="AKH50" s="94"/>
      <c r="AKI50" s="94"/>
      <c r="AKJ50" s="94"/>
      <c r="AKK50" s="94"/>
      <c r="AKL50" s="94"/>
      <c r="AKM50" s="94"/>
      <c r="AKN50" s="94"/>
      <c r="AKO50" s="94"/>
      <c r="AKP50" s="94"/>
      <c r="AKQ50" s="94"/>
      <c r="AKR50" s="94"/>
      <c r="AKS50" s="94"/>
      <c r="AKT50" s="94"/>
      <c r="AKU50" s="94"/>
      <c r="AKV50" s="94"/>
      <c r="AKW50" s="94"/>
      <c r="AKX50" s="94"/>
      <c r="AKY50" s="94"/>
      <c r="AKZ50" s="94"/>
      <c r="ALA50" s="94"/>
      <c r="ALB50" s="94"/>
      <c r="ALC50" s="94"/>
      <c r="ALD50" s="94"/>
      <c r="ALE50" s="94"/>
      <c r="ALF50" s="94"/>
      <c r="ALG50" s="94"/>
      <c r="ALH50" s="94"/>
      <c r="ALI50" s="94"/>
      <c r="ALJ50" s="94"/>
      <c r="ALK50" s="94"/>
      <c r="ALL50" s="94"/>
      <c r="ALM50" s="94"/>
      <c r="ALN50" s="94"/>
      <c r="ALO50" s="94"/>
      <c r="ALP50" s="94"/>
      <c r="ALQ50" s="94"/>
      <c r="ALR50" s="94"/>
      <c r="ALS50" s="94"/>
      <c r="ALT50" s="94"/>
      <c r="ALU50" s="94"/>
      <c r="ALV50" s="94"/>
      <c r="ALW50" s="94"/>
      <c r="ALX50" s="94"/>
      <c r="ALY50" s="94"/>
      <c r="ALZ50" s="94"/>
      <c r="AMA50" s="94"/>
      <c r="AMB50" s="94"/>
      <c r="AMC50" s="94"/>
      <c r="AMD50" s="94"/>
      <c r="AME50" s="94"/>
      <c r="AMF50" s="94"/>
      <c r="AMG50" s="94"/>
      <c r="AMH50" s="94"/>
      <c r="AMI50" s="94"/>
      <c r="AMJ50" s="94"/>
      <c r="AMK50" s="94"/>
      <c r="AML50" s="94"/>
      <c r="AMM50" s="94"/>
      <c r="AMN50" s="94"/>
      <c r="AMO50" s="94"/>
      <c r="AMP50" s="94"/>
      <c r="AMQ50" s="94"/>
      <c r="AMR50" s="94"/>
      <c r="AMS50" s="94"/>
      <c r="AMT50" s="94"/>
      <c r="AMU50" s="94"/>
      <c r="AMV50" s="94"/>
      <c r="AMW50" s="94"/>
      <c r="AMX50" s="94"/>
      <c r="AMY50" s="94"/>
      <c r="AMZ50" s="94"/>
      <c r="ANA50" s="94"/>
      <c r="ANB50" s="94"/>
      <c r="ANC50" s="94"/>
      <c r="AND50" s="94"/>
      <c r="ANE50" s="94"/>
      <c r="ANF50" s="94"/>
      <c r="ANG50" s="94"/>
      <c r="ANH50" s="94"/>
      <c r="ANI50" s="94"/>
    </row>
    <row r="51" spans="1:1049" s="135" customFormat="1" ht="120">
      <c r="A51" s="200" t="s">
        <v>144</v>
      </c>
      <c r="B51" s="201" t="s">
        <v>145</v>
      </c>
      <c r="C51" s="202"/>
      <c r="D51" s="202"/>
      <c r="E51" s="202"/>
      <c r="F51" s="202"/>
      <c r="G51" s="202" t="s">
        <v>146</v>
      </c>
      <c r="H51" s="202" t="s">
        <v>147</v>
      </c>
      <c r="I51" s="202" t="s">
        <v>148</v>
      </c>
      <c r="J51" s="202" t="s">
        <v>149</v>
      </c>
      <c r="K51" s="202" t="s">
        <v>150</v>
      </c>
      <c r="L51" s="202">
        <v>2.5</v>
      </c>
      <c r="M51" s="202"/>
      <c r="N51" s="202"/>
      <c r="O51" s="202"/>
      <c r="P51" s="202"/>
      <c r="Q51" s="202"/>
      <c r="R51" s="236" t="s">
        <v>184</v>
      </c>
      <c r="S51" s="236"/>
      <c r="T51" s="205" t="s">
        <v>443</v>
      </c>
      <c r="U51" s="205" t="s">
        <v>444</v>
      </c>
      <c r="V51" s="205" t="s">
        <v>445</v>
      </c>
      <c r="W51" s="205" t="s">
        <v>446</v>
      </c>
      <c r="X51" s="205" t="s">
        <v>447</v>
      </c>
      <c r="Y51" s="203" t="s">
        <v>448</v>
      </c>
      <c r="Z51" s="204" t="s">
        <v>471</v>
      </c>
      <c r="AA51" s="206">
        <v>3.4</v>
      </c>
      <c r="AB51" s="206">
        <v>3.3</v>
      </c>
      <c r="AC51" s="206">
        <v>3</v>
      </c>
      <c r="AD51" s="206">
        <v>3.3</v>
      </c>
      <c r="AE51" s="206">
        <v>3.2</v>
      </c>
      <c r="AF51" s="205">
        <v>3.2</v>
      </c>
      <c r="AG51" s="202">
        <v>3</v>
      </c>
      <c r="AH51" s="202" t="s">
        <v>151</v>
      </c>
      <c r="AI51" s="202" t="s">
        <v>126</v>
      </c>
      <c r="AJ51" s="202" t="s">
        <v>127</v>
      </c>
      <c r="AK51" s="202" t="s">
        <v>30</v>
      </c>
      <c r="AL51" s="204" t="s">
        <v>362</v>
      </c>
      <c r="AMW51" s="86"/>
      <c r="AMX51" s="86"/>
      <c r="AMY51" s="86"/>
      <c r="AMZ51" s="86"/>
      <c r="ANA51" s="86"/>
      <c r="ANB51" s="86"/>
      <c r="ANC51" s="86"/>
      <c r="AND51" s="86"/>
      <c r="ANE51" s="86"/>
      <c r="ANF51" s="86"/>
      <c r="ANG51" s="86"/>
      <c r="ANH51" s="86"/>
      <c r="ANI51" s="86"/>
    </row>
    <row r="52" spans="1:1049" s="135" customFormat="1" ht="120">
      <c r="A52" s="200" t="s">
        <v>144</v>
      </c>
      <c r="B52" s="201" t="s">
        <v>152</v>
      </c>
      <c r="C52" s="202" t="s">
        <v>153</v>
      </c>
      <c r="D52" s="202" t="s">
        <v>153</v>
      </c>
      <c r="E52" s="202" t="s">
        <v>153</v>
      </c>
      <c r="F52" s="202" t="s">
        <v>153</v>
      </c>
      <c r="G52" s="202" t="s">
        <v>154</v>
      </c>
      <c r="H52" s="202" t="s">
        <v>154</v>
      </c>
      <c r="I52" s="202" t="s">
        <v>154</v>
      </c>
      <c r="J52" s="202" t="s">
        <v>154</v>
      </c>
      <c r="K52" s="202" t="s">
        <v>154</v>
      </c>
      <c r="L52" s="202" t="s">
        <v>154</v>
      </c>
      <c r="M52" s="205">
        <v>2.8</v>
      </c>
      <c r="N52" s="205">
        <v>2.8</v>
      </c>
      <c r="O52" s="205">
        <v>2.1</v>
      </c>
      <c r="P52" s="205">
        <v>2.5</v>
      </c>
      <c r="Q52" s="205">
        <v>2.9</v>
      </c>
      <c r="R52" s="237">
        <v>2.6</v>
      </c>
      <c r="S52" s="237"/>
      <c r="T52" s="205" t="s">
        <v>449</v>
      </c>
      <c r="U52" s="205" t="s">
        <v>450</v>
      </c>
      <c r="V52" s="205" t="s">
        <v>451</v>
      </c>
      <c r="W52" s="205" t="s">
        <v>452</v>
      </c>
      <c r="X52" s="205" t="s">
        <v>450</v>
      </c>
      <c r="Y52" s="205" t="s">
        <v>449</v>
      </c>
      <c r="Z52" s="204" t="s">
        <v>483</v>
      </c>
      <c r="AA52" s="205">
        <v>3</v>
      </c>
      <c r="AB52" s="205">
        <v>3</v>
      </c>
      <c r="AC52" s="205">
        <v>2.6</v>
      </c>
      <c r="AD52" s="205">
        <v>2.9</v>
      </c>
      <c r="AE52" s="205">
        <v>2.9</v>
      </c>
      <c r="AF52" s="205">
        <v>2.8</v>
      </c>
      <c r="AG52" s="202">
        <v>3</v>
      </c>
      <c r="AH52" s="202" t="s">
        <v>151</v>
      </c>
      <c r="AI52" s="202" t="s">
        <v>126</v>
      </c>
      <c r="AJ52" s="202" t="s">
        <v>155</v>
      </c>
      <c r="AK52" s="202" t="s">
        <v>30</v>
      </c>
      <c r="AL52" s="204" t="s">
        <v>363</v>
      </c>
      <c r="AMW52" s="86"/>
      <c r="AMX52" s="86"/>
      <c r="AMY52" s="86"/>
      <c r="AMZ52" s="86"/>
      <c r="ANA52" s="86"/>
      <c r="ANB52" s="86"/>
      <c r="ANC52" s="86"/>
      <c r="AND52" s="86"/>
      <c r="ANE52" s="86"/>
      <c r="ANF52" s="86"/>
      <c r="ANG52" s="86"/>
      <c r="ANH52" s="86"/>
      <c r="ANI52" s="86"/>
    </row>
    <row r="53" spans="1:1049" s="135" customFormat="1" ht="69" customHeight="1">
      <c r="A53" s="200" t="s">
        <v>144</v>
      </c>
      <c r="B53" s="201" t="s">
        <v>156</v>
      </c>
      <c r="C53" s="202"/>
      <c r="D53" s="202"/>
      <c r="E53" s="202"/>
      <c r="F53" s="202"/>
      <c r="G53" s="202" t="s">
        <v>157</v>
      </c>
      <c r="H53" s="202" t="s">
        <v>158</v>
      </c>
      <c r="I53" s="202" t="s">
        <v>159</v>
      </c>
      <c r="J53" s="202" t="s">
        <v>160</v>
      </c>
      <c r="K53" s="202" t="s">
        <v>161</v>
      </c>
      <c r="L53" s="202">
        <v>2.7</v>
      </c>
      <c r="M53" s="206">
        <v>3</v>
      </c>
      <c r="N53" s="206">
        <v>2.1</v>
      </c>
      <c r="O53" s="206">
        <v>2.5</v>
      </c>
      <c r="P53" s="206">
        <v>3.3</v>
      </c>
      <c r="Q53" s="206">
        <v>2.1</v>
      </c>
      <c r="R53" s="237">
        <v>2.6</v>
      </c>
      <c r="S53" s="237"/>
      <c r="T53" s="206" t="s">
        <v>453</v>
      </c>
      <c r="U53" s="206" t="s">
        <v>454</v>
      </c>
      <c r="V53" s="206" t="s">
        <v>455</v>
      </c>
      <c r="W53" s="206" t="s">
        <v>452</v>
      </c>
      <c r="X53" s="206" t="s">
        <v>456</v>
      </c>
      <c r="Y53" s="205" t="s">
        <v>457</v>
      </c>
      <c r="Z53" s="204" t="s">
        <v>471</v>
      </c>
      <c r="AA53" s="206">
        <v>3.9</v>
      </c>
      <c r="AB53" s="206">
        <v>3.8</v>
      </c>
      <c r="AC53" s="206">
        <v>3.9</v>
      </c>
      <c r="AD53" s="206">
        <v>3.8</v>
      </c>
      <c r="AE53" s="206">
        <v>3.6</v>
      </c>
      <c r="AF53" s="206">
        <v>3.8</v>
      </c>
      <c r="AG53" s="207">
        <v>2.5</v>
      </c>
      <c r="AH53" s="204" t="s">
        <v>162</v>
      </c>
      <c r="AI53" s="204" t="s">
        <v>28</v>
      </c>
      <c r="AJ53" s="204" t="s">
        <v>163</v>
      </c>
      <c r="AK53" s="204" t="s">
        <v>30</v>
      </c>
      <c r="AL53" s="204" t="s">
        <v>362</v>
      </c>
      <c r="AMW53" s="86"/>
      <c r="AMX53" s="86"/>
      <c r="AMY53" s="86"/>
      <c r="AMZ53" s="86"/>
      <c r="ANA53" s="86"/>
      <c r="ANB53" s="86"/>
      <c r="ANC53" s="86"/>
      <c r="AND53" s="86"/>
      <c r="ANE53" s="86"/>
      <c r="ANF53" s="86"/>
      <c r="ANG53" s="86"/>
      <c r="ANH53" s="86"/>
      <c r="ANI53" s="86"/>
    </row>
    <row r="54" spans="1:1049" s="135" customFormat="1" ht="112.5" customHeight="1">
      <c r="A54" s="200" t="s">
        <v>164</v>
      </c>
      <c r="B54" s="201" t="s">
        <v>165</v>
      </c>
      <c r="C54" s="202" t="s">
        <v>166</v>
      </c>
      <c r="D54" s="202" t="s">
        <v>166</v>
      </c>
      <c r="E54" s="202" t="s">
        <v>166</v>
      </c>
      <c r="F54" s="202" t="s">
        <v>166</v>
      </c>
      <c r="G54" s="202" t="s">
        <v>167</v>
      </c>
      <c r="H54" s="202" t="s">
        <v>167</v>
      </c>
      <c r="I54" s="202" t="s">
        <v>167</v>
      </c>
      <c r="J54" s="202" t="s">
        <v>167</v>
      </c>
      <c r="K54" s="202" t="s">
        <v>167</v>
      </c>
      <c r="L54" s="202" t="s">
        <v>167</v>
      </c>
      <c r="M54" s="206" t="s">
        <v>168</v>
      </c>
      <c r="N54" s="206" t="s">
        <v>169</v>
      </c>
      <c r="O54" s="206" t="s">
        <v>170</v>
      </c>
      <c r="P54" s="206" t="s">
        <v>171</v>
      </c>
      <c r="Q54" s="206" t="s">
        <v>172</v>
      </c>
      <c r="R54" s="237">
        <v>3.2</v>
      </c>
      <c r="S54" s="237"/>
      <c r="T54" s="206" t="s">
        <v>458</v>
      </c>
      <c r="U54" s="206" t="s">
        <v>459</v>
      </c>
      <c r="V54" s="206" t="s">
        <v>460</v>
      </c>
      <c r="W54" s="206" t="s">
        <v>461</v>
      </c>
      <c r="X54" s="206" t="s">
        <v>462</v>
      </c>
      <c r="Y54" s="205" t="s">
        <v>463</v>
      </c>
      <c r="Z54" s="204" t="s">
        <v>484</v>
      </c>
      <c r="AA54" s="297" t="s">
        <v>375</v>
      </c>
      <c r="AB54" s="298"/>
      <c r="AC54" s="298"/>
      <c r="AD54" s="298"/>
      <c r="AE54" s="298"/>
      <c r="AF54" s="299"/>
      <c r="AG54" s="207">
        <v>2.5</v>
      </c>
      <c r="AH54" s="204" t="s">
        <v>173</v>
      </c>
      <c r="AI54" s="204" t="s">
        <v>28</v>
      </c>
      <c r="AJ54" s="204" t="s">
        <v>174</v>
      </c>
      <c r="AK54" s="204" t="s">
        <v>30</v>
      </c>
      <c r="AL54" s="204"/>
      <c r="AMW54" s="86"/>
      <c r="AMX54" s="86"/>
      <c r="AMY54" s="86"/>
      <c r="AMZ54" s="86"/>
      <c r="ANA54" s="86"/>
      <c r="ANB54" s="86"/>
      <c r="ANC54" s="86"/>
      <c r="AND54" s="86"/>
      <c r="ANE54" s="86"/>
      <c r="ANF54" s="86"/>
      <c r="ANG54" s="86"/>
      <c r="ANH54" s="86"/>
      <c r="ANI54" s="86"/>
    </row>
    <row r="55" spans="1:1049" s="135" customFormat="1" ht="58.5" customHeight="1">
      <c r="A55" s="200" t="s">
        <v>164</v>
      </c>
      <c r="B55" s="201" t="s">
        <v>175</v>
      </c>
      <c r="C55" s="202" t="s">
        <v>166</v>
      </c>
      <c r="D55" s="202" t="s">
        <v>166</v>
      </c>
      <c r="E55" s="202" t="s">
        <v>166</v>
      </c>
      <c r="F55" s="202" t="s">
        <v>166</v>
      </c>
      <c r="G55" s="202" t="s">
        <v>167</v>
      </c>
      <c r="H55" s="202" t="s">
        <v>167</v>
      </c>
      <c r="I55" s="202" t="s">
        <v>167</v>
      </c>
      <c r="J55" s="202" t="s">
        <v>167</v>
      </c>
      <c r="K55" s="202" t="s">
        <v>167</v>
      </c>
      <c r="L55" s="202" t="s">
        <v>167</v>
      </c>
      <c r="M55" s="208">
        <v>1</v>
      </c>
      <c r="N55" s="208">
        <v>0.54</v>
      </c>
      <c r="O55" s="208">
        <v>0.67</v>
      </c>
      <c r="P55" s="205"/>
      <c r="Q55" s="209">
        <v>0.5</v>
      </c>
      <c r="R55" s="238">
        <f>AVERAGE(M55:Q55)</f>
        <v>0.6775</v>
      </c>
      <c r="S55" s="238"/>
      <c r="T55" s="208">
        <v>0.5</v>
      </c>
      <c r="U55" s="208">
        <v>0.59</v>
      </c>
      <c r="V55" s="208">
        <v>0.99</v>
      </c>
      <c r="W55" s="261">
        <v>0.71</v>
      </c>
      <c r="X55" s="209">
        <v>0.94</v>
      </c>
      <c r="Y55" s="209">
        <v>0.746</v>
      </c>
      <c r="Z55" s="204" t="s">
        <v>485</v>
      </c>
      <c r="AA55" s="297" t="s">
        <v>375</v>
      </c>
      <c r="AB55" s="298"/>
      <c r="AC55" s="298"/>
      <c r="AD55" s="298"/>
      <c r="AE55" s="298"/>
      <c r="AF55" s="299"/>
      <c r="AG55" s="210">
        <v>0.75</v>
      </c>
      <c r="AH55" s="211" t="s">
        <v>176</v>
      </c>
      <c r="AI55" s="202" t="s">
        <v>28</v>
      </c>
      <c r="AJ55" s="202" t="s">
        <v>174</v>
      </c>
      <c r="AK55" s="212" t="s">
        <v>30</v>
      </c>
      <c r="AL55" s="204"/>
      <c r="AMW55" s="86"/>
      <c r="AMX55" s="86"/>
      <c r="AMY55" s="86"/>
      <c r="AMZ55" s="86"/>
      <c r="ANA55" s="86"/>
      <c r="ANB55" s="86"/>
      <c r="ANC55" s="86"/>
      <c r="AND55" s="86"/>
      <c r="ANE55" s="86"/>
      <c r="ANF55" s="86"/>
      <c r="ANG55" s="86"/>
      <c r="ANH55" s="86"/>
      <c r="ANI55" s="86"/>
    </row>
    <row r="56" spans="1:1049" s="135" customFormat="1" ht="70.5" customHeight="1">
      <c r="A56" s="200" t="s">
        <v>177</v>
      </c>
      <c r="B56" s="201" t="s">
        <v>178</v>
      </c>
      <c r="C56" s="202" t="s">
        <v>153</v>
      </c>
      <c r="D56" s="202" t="s">
        <v>153</v>
      </c>
      <c r="E56" s="202" t="s">
        <v>153</v>
      </c>
      <c r="F56" s="202" t="s">
        <v>153</v>
      </c>
      <c r="G56" s="202">
        <v>2.8</v>
      </c>
      <c r="H56" s="202">
        <v>3</v>
      </c>
      <c r="I56" s="202">
        <v>2.8</v>
      </c>
      <c r="J56" s="202">
        <v>2.7</v>
      </c>
      <c r="K56" s="202"/>
      <c r="L56" s="202">
        <v>2.7</v>
      </c>
      <c r="M56" s="202"/>
      <c r="N56" s="202"/>
      <c r="O56" s="202"/>
      <c r="P56" s="202"/>
      <c r="Q56" s="202"/>
      <c r="R56" s="236" t="s">
        <v>184</v>
      </c>
      <c r="S56" s="236"/>
      <c r="T56" s="205" t="s">
        <v>239</v>
      </c>
      <c r="U56" s="205" t="s">
        <v>240</v>
      </c>
      <c r="V56" s="205" t="s">
        <v>241</v>
      </c>
      <c r="W56" s="205" t="s">
        <v>242</v>
      </c>
      <c r="X56" s="205" t="s">
        <v>239</v>
      </c>
      <c r="Y56" s="203" t="s">
        <v>238</v>
      </c>
      <c r="Z56" s="204" t="s">
        <v>486</v>
      </c>
      <c r="AA56" s="297" t="s">
        <v>375</v>
      </c>
      <c r="AB56" s="298"/>
      <c r="AC56" s="298"/>
      <c r="AD56" s="298"/>
      <c r="AE56" s="298"/>
      <c r="AF56" s="299"/>
      <c r="AG56" s="202">
        <v>2.5</v>
      </c>
      <c r="AH56" s="211" t="s">
        <v>179</v>
      </c>
      <c r="AI56" s="202" t="s">
        <v>28</v>
      </c>
      <c r="AJ56" s="202" t="s">
        <v>163</v>
      </c>
      <c r="AK56" s="212" t="s">
        <v>30</v>
      </c>
      <c r="AL56" s="204" t="s">
        <v>53</v>
      </c>
      <c r="AMW56" s="86"/>
      <c r="AMX56" s="86"/>
      <c r="AMY56" s="86"/>
      <c r="AMZ56" s="86"/>
      <c r="ANA56" s="86"/>
      <c r="ANB56" s="86"/>
      <c r="ANC56" s="86"/>
      <c r="AND56" s="86"/>
      <c r="ANE56" s="86"/>
      <c r="ANF56" s="86"/>
      <c r="ANG56" s="86"/>
      <c r="ANH56" s="86"/>
      <c r="ANI56" s="86"/>
    </row>
    <row r="57" spans="1:1049" s="135" customFormat="1" ht="108">
      <c r="A57" s="200" t="s">
        <v>177</v>
      </c>
      <c r="B57" s="201" t="s">
        <v>180</v>
      </c>
      <c r="C57" s="202">
        <v>0</v>
      </c>
      <c r="D57" s="202">
        <v>0</v>
      </c>
      <c r="E57" s="202">
        <v>0</v>
      </c>
      <c r="F57" s="202">
        <v>0</v>
      </c>
      <c r="G57" s="202">
        <v>0</v>
      </c>
      <c r="H57" s="202">
        <v>0</v>
      </c>
      <c r="I57" s="202">
        <v>0</v>
      </c>
      <c r="J57" s="202">
        <v>0</v>
      </c>
      <c r="K57" s="202">
        <v>0</v>
      </c>
      <c r="L57" s="202">
        <v>0</v>
      </c>
      <c r="M57" s="208">
        <v>1</v>
      </c>
      <c r="N57" s="208">
        <v>1</v>
      </c>
      <c r="O57" s="208">
        <v>1</v>
      </c>
      <c r="P57" s="208">
        <v>1</v>
      </c>
      <c r="Q57" s="208">
        <v>1</v>
      </c>
      <c r="R57" s="238">
        <f>AVERAGE(M57:Q57)</f>
        <v>1</v>
      </c>
      <c r="S57" s="238"/>
      <c r="T57" s="208">
        <f>3/3</f>
        <v>1</v>
      </c>
      <c r="U57" s="208">
        <f>3/3</f>
        <v>1</v>
      </c>
      <c r="V57" s="208">
        <f>4/4</f>
        <v>1</v>
      </c>
      <c r="W57" s="208">
        <f>3/3</f>
        <v>1</v>
      </c>
      <c r="X57" s="208">
        <f>3/3</f>
        <v>1</v>
      </c>
      <c r="Y57" s="209">
        <f>AVERAGE(T57:X57)</f>
        <v>1</v>
      </c>
      <c r="Z57" s="204" t="s">
        <v>487</v>
      </c>
      <c r="AA57" s="208" t="s">
        <v>53</v>
      </c>
      <c r="AB57" s="208" t="s">
        <v>53</v>
      </c>
      <c r="AC57" s="208" t="s">
        <v>53</v>
      </c>
      <c r="AD57" s="208" t="s">
        <v>53</v>
      </c>
      <c r="AE57" s="208" t="s">
        <v>53</v>
      </c>
      <c r="AF57" s="209" t="s">
        <v>53</v>
      </c>
      <c r="AG57" s="210">
        <v>0.8</v>
      </c>
      <c r="AH57" s="202" t="s">
        <v>181</v>
      </c>
      <c r="AI57" s="202" t="s">
        <v>28</v>
      </c>
      <c r="AJ57" s="202" t="s">
        <v>127</v>
      </c>
      <c r="AK57" s="212" t="s">
        <v>30</v>
      </c>
      <c r="AL57" s="204" t="s">
        <v>394</v>
      </c>
      <c r="AMW57" s="86"/>
      <c r="AMX57" s="86"/>
      <c r="AMY57" s="86"/>
      <c r="AMZ57" s="86"/>
      <c r="ANA57" s="86"/>
      <c r="ANB57" s="86"/>
      <c r="ANC57" s="86"/>
      <c r="AND57" s="86"/>
      <c r="ANE57" s="86"/>
      <c r="ANF57" s="86"/>
      <c r="ANG57" s="86"/>
      <c r="ANH57" s="86"/>
      <c r="ANI57" s="86"/>
    </row>
    <row r="58" spans="1:1049" s="135" customFormat="1" ht="87" customHeight="1">
      <c r="A58" s="200" t="s">
        <v>182</v>
      </c>
      <c r="B58" s="201" t="s">
        <v>183</v>
      </c>
      <c r="C58" s="202">
        <v>0</v>
      </c>
      <c r="D58" s="202">
        <v>0</v>
      </c>
      <c r="E58" s="202">
        <v>0</v>
      </c>
      <c r="F58" s="202">
        <v>0</v>
      </c>
      <c r="G58" s="202">
        <v>0</v>
      </c>
      <c r="H58" s="202">
        <v>0</v>
      </c>
      <c r="I58" s="202">
        <v>0</v>
      </c>
      <c r="J58" s="202">
        <v>0</v>
      </c>
      <c r="K58" s="202">
        <v>0</v>
      </c>
      <c r="L58" s="202">
        <v>0</v>
      </c>
      <c r="M58" s="202"/>
      <c r="N58" s="202"/>
      <c r="O58" s="202"/>
      <c r="P58" s="202"/>
      <c r="Q58" s="202"/>
      <c r="R58" s="236">
        <v>0</v>
      </c>
      <c r="S58" s="258"/>
      <c r="T58" s="297" t="s">
        <v>352</v>
      </c>
      <c r="U58" s="298"/>
      <c r="V58" s="298"/>
      <c r="W58" s="298"/>
      <c r="X58" s="298"/>
      <c r="Y58" s="299"/>
      <c r="Z58" s="204" t="s">
        <v>353</v>
      </c>
      <c r="AA58" s="297" t="s">
        <v>352</v>
      </c>
      <c r="AB58" s="298"/>
      <c r="AC58" s="298"/>
      <c r="AD58" s="298"/>
      <c r="AE58" s="298"/>
      <c r="AF58" s="299"/>
      <c r="AG58" s="210" t="s">
        <v>185</v>
      </c>
      <c r="AH58" s="202" t="s">
        <v>186</v>
      </c>
      <c r="AI58" s="202" t="s">
        <v>28</v>
      </c>
      <c r="AJ58" s="202" t="s">
        <v>127</v>
      </c>
      <c r="AK58" s="212" t="s">
        <v>30</v>
      </c>
      <c r="AL58" s="204" t="s">
        <v>353</v>
      </c>
      <c r="AMW58" s="86"/>
      <c r="AMX58" s="86"/>
      <c r="AMY58" s="86"/>
      <c r="AMZ58" s="86"/>
      <c r="ANA58" s="86"/>
      <c r="ANB58" s="86"/>
      <c r="ANC58" s="86"/>
      <c r="AND58" s="86"/>
      <c r="ANE58" s="86"/>
      <c r="ANF58" s="86"/>
      <c r="ANG58" s="86"/>
      <c r="ANH58" s="86"/>
      <c r="ANI58" s="86"/>
    </row>
    <row r="59" spans="1:1049" s="135" customFormat="1" ht="60">
      <c r="A59" s="200" t="s">
        <v>182</v>
      </c>
      <c r="B59" s="201" t="s">
        <v>187</v>
      </c>
      <c r="C59" s="202">
        <v>1</v>
      </c>
      <c r="D59" s="202">
        <v>0</v>
      </c>
      <c r="E59" s="202">
        <v>15</v>
      </c>
      <c r="F59" s="202">
        <v>0</v>
      </c>
      <c r="G59" s="202">
        <v>0</v>
      </c>
      <c r="H59" s="202">
        <v>1</v>
      </c>
      <c r="I59" s="202">
        <v>19</v>
      </c>
      <c r="J59" s="202">
        <v>3</v>
      </c>
      <c r="K59" s="202">
        <v>0</v>
      </c>
      <c r="L59" s="202">
        <v>23</v>
      </c>
      <c r="M59" s="205" t="s">
        <v>345</v>
      </c>
      <c r="N59" s="205" t="s">
        <v>346</v>
      </c>
      <c r="O59" s="205" t="s">
        <v>190</v>
      </c>
      <c r="P59" s="205" t="s">
        <v>191</v>
      </c>
      <c r="Q59" s="205" t="s">
        <v>192</v>
      </c>
      <c r="R59" s="237" t="s">
        <v>211</v>
      </c>
      <c r="S59" s="237"/>
      <c r="T59" s="205" t="s">
        <v>188</v>
      </c>
      <c r="U59" s="205" t="s">
        <v>233</v>
      </c>
      <c r="V59" s="205" t="s">
        <v>234</v>
      </c>
      <c r="W59" s="205" t="s">
        <v>464</v>
      </c>
      <c r="X59" s="205" t="s">
        <v>236</v>
      </c>
      <c r="Y59" s="205" t="s">
        <v>465</v>
      </c>
      <c r="Z59" s="204" t="s">
        <v>488</v>
      </c>
      <c r="AA59" s="205" t="s">
        <v>53</v>
      </c>
      <c r="AB59" s="205" t="s">
        <v>53</v>
      </c>
      <c r="AC59" s="205" t="s">
        <v>53</v>
      </c>
      <c r="AD59" s="205" t="s">
        <v>53</v>
      </c>
      <c r="AE59" s="205" t="s">
        <v>53</v>
      </c>
      <c r="AF59" s="205" t="s">
        <v>53</v>
      </c>
      <c r="AG59" s="210" t="s">
        <v>185</v>
      </c>
      <c r="AH59" s="202" t="s">
        <v>193</v>
      </c>
      <c r="AI59" s="202" t="s">
        <v>28</v>
      </c>
      <c r="AJ59" s="202" t="s">
        <v>143</v>
      </c>
      <c r="AK59" s="211" t="s">
        <v>30</v>
      </c>
      <c r="AL59" s="204" t="s">
        <v>393</v>
      </c>
      <c r="AMW59" s="86"/>
      <c r="AMX59" s="86"/>
      <c r="AMY59" s="86"/>
      <c r="AMZ59" s="86"/>
      <c r="ANA59" s="86"/>
      <c r="ANB59" s="86"/>
      <c r="ANC59" s="86"/>
      <c r="AND59" s="86"/>
      <c r="ANE59" s="86"/>
      <c r="ANF59" s="86"/>
      <c r="ANG59" s="86"/>
      <c r="ANH59" s="86"/>
      <c r="ANI59" s="86"/>
    </row>
  </sheetData>
  <mergeCells count="62">
    <mergeCell ref="T43:X43"/>
    <mergeCell ref="T58:Y58"/>
    <mergeCell ref="T4:Z4"/>
    <mergeCell ref="M4:S4"/>
    <mergeCell ref="T38:X38"/>
    <mergeCell ref="T39:X39"/>
    <mergeCell ref="T40:X40"/>
    <mergeCell ref="T41:X41"/>
    <mergeCell ref="T42:X42"/>
    <mergeCell ref="T32:X32"/>
    <mergeCell ref="T33:X33"/>
    <mergeCell ref="T34:X34"/>
    <mergeCell ref="T35:X35"/>
    <mergeCell ref="T36:X36"/>
    <mergeCell ref="AA58:AF58"/>
    <mergeCell ref="AA34:AE34"/>
    <mergeCell ref="AA35:AE35"/>
    <mergeCell ref="AA36:AE36"/>
    <mergeCell ref="AA38:AE38"/>
    <mergeCell ref="AA56:AF56"/>
    <mergeCell ref="AA55:AF55"/>
    <mergeCell ref="AA54:AF54"/>
    <mergeCell ref="AA43:AF43"/>
    <mergeCell ref="C43:F43"/>
    <mergeCell ref="C30:F30"/>
    <mergeCell ref="C32:F32"/>
    <mergeCell ref="C33:F33"/>
    <mergeCell ref="C34:F34"/>
    <mergeCell ref="C35:F35"/>
    <mergeCell ref="C36:F36"/>
    <mergeCell ref="C38:F38"/>
    <mergeCell ref="C39:F39"/>
    <mergeCell ref="C40:F40"/>
    <mergeCell ref="C41:F41"/>
    <mergeCell ref="C42:F42"/>
    <mergeCell ref="A27:A28"/>
    <mergeCell ref="B27:B28"/>
    <mergeCell ref="C13:F13"/>
    <mergeCell ref="C15:E15"/>
    <mergeCell ref="C17:F17"/>
    <mergeCell ref="C18:F18"/>
    <mergeCell ref="C22:F22"/>
    <mergeCell ref="C23:F23"/>
    <mergeCell ref="A24:A25"/>
    <mergeCell ref="B24:B25"/>
    <mergeCell ref="C24:D24"/>
    <mergeCell ref="E24:F24"/>
    <mergeCell ref="C25:F25"/>
    <mergeCell ref="C12:F12"/>
    <mergeCell ref="AA4:AF4"/>
    <mergeCell ref="A3:AL3"/>
    <mergeCell ref="G4:L4"/>
    <mergeCell ref="A6:AL6"/>
    <mergeCell ref="A10:AL10"/>
    <mergeCell ref="AA32:AF32"/>
    <mergeCell ref="AA21:AF21"/>
    <mergeCell ref="AA20:AF20"/>
    <mergeCell ref="AA42:AF42"/>
    <mergeCell ref="AA41:AF41"/>
    <mergeCell ref="AA40:AF40"/>
    <mergeCell ref="AA39:AF39"/>
    <mergeCell ref="AA33:AF33"/>
  </mergeCells>
  <printOptions horizontalCentered="1" verticalCentered="1"/>
  <pageMargins left="0.39375" right="0.39375" top="0.39375" bottom="0.39375" header="0.511805555555555" footer="0.511805555555555"/>
  <pageSetup fitToHeight="0" fitToWidth="1" horizontalDpi="600" verticalDpi="600" orientation="landscape" scale="66"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7"/>
  <sheetViews>
    <sheetView workbookViewId="0" topLeftCell="A1">
      <selection activeCell="O7" sqref="O7"/>
    </sheetView>
  </sheetViews>
  <sheetFormatPr defaultColWidth="9.140625" defaultRowHeight="15"/>
  <cols>
    <col min="2" max="2" width="21.140625" style="0" customWidth="1"/>
    <col min="3" max="11" width="9.140625" style="0" hidden="1" customWidth="1"/>
  </cols>
  <sheetData>
    <row r="2" spans="1:35" ht="48">
      <c r="A2" s="79" t="s">
        <v>0</v>
      </c>
      <c r="B2" s="80" t="s">
        <v>261</v>
      </c>
      <c r="C2" s="138" t="s">
        <v>2</v>
      </c>
      <c r="D2" s="138" t="s">
        <v>3</v>
      </c>
      <c r="E2" s="139" t="s">
        <v>4</v>
      </c>
      <c r="F2" s="139" t="s">
        <v>5</v>
      </c>
      <c r="G2" s="283" t="s">
        <v>6</v>
      </c>
      <c r="H2" s="283"/>
      <c r="I2" s="283"/>
      <c r="J2" s="283"/>
      <c r="K2" s="283"/>
      <c r="L2" s="283"/>
      <c r="M2" s="272" t="s">
        <v>7</v>
      </c>
      <c r="N2" s="273"/>
      <c r="O2" s="273"/>
      <c r="P2" s="273"/>
      <c r="Q2" s="273"/>
      <c r="R2" s="274"/>
      <c r="S2" s="279" t="s">
        <v>208</v>
      </c>
      <c r="T2" s="280"/>
      <c r="U2" s="280"/>
      <c r="V2" s="280"/>
      <c r="W2" s="280"/>
      <c r="X2" s="281"/>
      <c r="Y2" s="83" t="s">
        <v>8</v>
      </c>
      <c r="Z2" s="79" t="s">
        <v>9</v>
      </c>
      <c r="AA2" s="79" t="s">
        <v>10</v>
      </c>
      <c r="AB2" s="79" t="s">
        <v>11</v>
      </c>
      <c r="AC2" s="79" t="s">
        <v>12</v>
      </c>
      <c r="AD2" s="79" t="s">
        <v>348</v>
      </c>
      <c r="AE2" s="140" t="s">
        <v>14</v>
      </c>
      <c r="AF2" s="85"/>
      <c r="AG2" s="85"/>
      <c r="AH2" s="85"/>
      <c r="AI2" s="85"/>
    </row>
    <row r="3" spans="1:35" ht="24">
      <c r="A3" s="79"/>
      <c r="B3" s="80"/>
      <c r="C3" s="138"/>
      <c r="D3" s="138"/>
      <c r="E3" s="139"/>
      <c r="F3" s="139"/>
      <c r="G3" s="246" t="s">
        <v>16</v>
      </c>
      <c r="H3" s="246" t="s">
        <v>17</v>
      </c>
      <c r="I3" s="246" t="s">
        <v>18</v>
      </c>
      <c r="J3" s="246" t="s">
        <v>19</v>
      </c>
      <c r="K3" s="246" t="s">
        <v>20</v>
      </c>
      <c r="L3" s="246" t="s">
        <v>15</v>
      </c>
      <c r="M3" s="241" t="s">
        <v>16</v>
      </c>
      <c r="N3" s="242" t="s">
        <v>17</v>
      </c>
      <c r="O3" s="242" t="s">
        <v>18</v>
      </c>
      <c r="P3" s="242" t="s">
        <v>19</v>
      </c>
      <c r="Q3" s="242" t="s">
        <v>20</v>
      </c>
      <c r="R3" s="243" t="s">
        <v>262</v>
      </c>
      <c r="S3" s="247" t="s">
        <v>16</v>
      </c>
      <c r="T3" s="248" t="s">
        <v>17</v>
      </c>
      <c r="U3" s="248" t="s">
        <v>18</v>
      </c>
      <c r="V3" s="248" t="s">
        <v>19</v>
      </c>
      <c r="W3" s="248" t="s">
        <v>20</v>
      </c>
      <c r="X3" s="249" t="s">
        <v>262</v>
      </c>
      <c r="Y3" s="83"/>
      <c r="Z3" s="79"/>
      <c r="AA3" s="79"/>
      <c r="AB3" s="79"/>
      <c r="AC3" s="79"/>
      <c r="AD3" s="79"/>
      <c r="AE3" s="140"/>
      <c r="AF3" s="85"/>
      <c r="AG3" s="85"/>
      <c r="AH3" s="85"/>
      <c r="AI3" s="85"/>
    </row>
    <row r="4" spans="1:30" ht="96">
      <c r="A4" s="89" t="s">
        <v>22</v>
      </c>
      <c r="B4" s="90" t="s">
        <v>33</v>
      </c>
      <c r="C4" s="291" t="s">
        <v>34</v>
      </c>
      <c r="D4" s="291"/>
      <c r="E4" s="291"/>
      <c r="F4" s="291"/>
      <c r="G4" s="244"/>
      <c r="H4" s="244"/>
      <c r="I4" s="244"/>
      <c r="J4" s="244"/>
      <c r="K4" s="244"/>
      <c r="L4" s="244" t="s">
        <v>35</v>
      </c>
      <c r="M4" s="130">
        <v>0</v>
      </c>
      <c r="N4" s="130">
        <v>0.29</v>
      </c>
      <c r="O4" s="130">
        <v>0</v>
      </c>
      <c r="P4" s="130">
        <v>0.85</v>
      </c>
      <c r="Q4" s="130">
        <v>0.3</v>
      </c>
      <c r="R4" s="231">
        <f>AVERAGE(M4:Q4)</f>
        <v>0.288</v>
      </c>
      <c r="S4" s="130"/>
      <c r="T4" s="130"/>
      <c r="U4" s="130"/>
      <c r="V4" s="130"/>
      <c r="W4" s="130"/>
      <c r="X4" s="181"/>
      <c r="Y4" s="245">
        <v>0.8</v>
      </c>
      <c r="Z4" s="244" t="s">
        <v>36</v>
      </c>
      <c r="AA4" s="244" t="s">
        <v>28</v>
      </c>
      <c r="AB4" s="244" t="s">
        <v>29</v>
      </c>
      <c r="AC4" s="244" t="s">
        <v>30</v>
      </c>
      <c r="AD4" s="92" t="s">
        <v>326</v>
      </c>
    </row>
    <row r="5" spans="1:30" ht="156">
      <c r="A5" s="286" t="s">
        <v>51</v>
      </c>
      <c r="B5" s="288" t="s">
        <v>52</v>
      </c>
      <c r="C5" s="244" t="s">
        <v>53</v>
      </c>
      <c r="D5" s="244" t="s">
        <v>53</v>
      </c>
      <c r="E5" s="244" t="s">
        <v>53</v>
      </c>
      <c r="F5" s="244" t="s">
        <v>53</v>
      </c>
      <c r="G5" s="244"/>
      <c r="H5" s="244"/>
      <c r="I5" s="244"/>
      <c r="J5" s="244"/>
      <c r="K5" s="244"/>
      <c r="L5" s="244" t="s">
        <v>35</v>
      </c>
      <c r="M5" s="182">
        <f>65/100</f>
        <v>0.65</v>
      </c>
      <c r="N5" s="182">
        <f>66/100</f>
        <v>0.66</v>
      </c>
      <c r="O5" s="182">
        <f>69/100</f>
        <v>0.69</v>
      </c>
      <c r="P5" s="182">
        <f>60/100</f>
        <v>0.6</v>
      </c>
      <c r="Q5" s="182">
        <f>67/100</f>
        <v>0.67</v>
      </c>
      <c r="R5" s="232">
        <f>AVERAGE(M5:Q5)</f>
        <v>0.654</v>
      </c>
      <c r="S5" s="182"/>
      <c r="T5" s="182"/>
      <c r="U5" s="182"/>
      <c r="V5" s="182"/>
      <c r="W5" s="182"/>
      <c r="X5" s="130"/>
      <c r="Y5" s="245">
        <v>0.9</v>
      </c>
      <c r="Z5" s="244" t="s">
        <v>54</v>
      </c>
      <c r="AA5" s="244" t="s">
        <v>28</v>
      </c>
      <c r="AB5" s="244" t="s">
        <v>55</v>
      </c>
      <c r="AC5" s="244" t="s">
        <v>30</v>
      </c>
      <c r="AD5" s="92" t="s">
        <v>339</v>
      </c>
    </row>
    <row r="6" spans="1:30" ht="180">
      <c r="A6" s="287"/>
      <c r="B6" s="289"/>
      <c r="C6" s="244"/>
      <c r="D6" s="244"/>
      <c r="E6" s="244"/>
      <c r="F6" s="244"/>
      <c r="G6" s="244"/>
      <c r="H6" s="244"/>
      <c r="I6" s="244"/>
      <c r="J6" s="244"/>
      <c r="K6" s="244"/>
      <c r="L6" s="244"/>
      <c r="M6" s="182" t="s">
        <v>340</v>
      </c>
      <c r="N6" s="182"/>
      <c r="O6" s="182"/>
      <c r="P6" s="182"/>
      <c r="Q6" s="182"/>
      <c r="R6" s="232"/>
      <c r="S6" s="182" t="s">
        <v>340</v>
      </c>
      <c r="T6" s="182"/>
      <c r="U6" s="182"/>
      <c r="V6" s="182"/>
      <c r="W6" s="182"/>
      <c r="X6" s="130"/>
      <c r="Y6" s="245">
        <v>1.9</v>
      </c>
      <c r="Z6" s="244" t="s">
        <v>54</v>
      </c>
      <c r="AA6" s="244" t="s">
        <v>28</v>
      </c>
      <c r="AB6" s="244" t="s">
        <v>55</v>
      </c>
      <c r="AC6" s="244" t="s">
        <v>30</v>
      </c>
      <c r="AD6" s="92" t="s">
        <v>341</v>
      </c>
    </row>
    <row r="7" spans="1:30" ht="96">
      <c r="A7" s="89" t="s">
        <v>51</v>
      </c>
      <c r="B7" s="90" t="s">
        <v>56</v>
      </c>
      <c r="C7" s="244" t="s">
        <v>53</v>
      </c>
      <c r="D7" s="244" t="s">
        <v>53</v>
      </c>
      <c r="E7" s="244" t="s">
        <v>53</v>
      </c>
      <c r="F7" s="244" t="s">
        <v>53</v>
      </c>
      <c r="G7" s="244"/>
      <c r="H7" s="244"/>
      <c r="I7" s="244"/>
      <c r="J7" s="244"/>
      <c r="K7" s="244"/>
      <c r="L7" s="244" t="s">
        <v>57</v>
      </c>
      <c r="M7" s="182">
        <f>1/100</f>
        <v>0.01</v>
      </c>
      <c r="N7" s="182">
        <f>1/100</f>
        <v>0.01</v>
      </c>
      <c r="O7" s="182">
        <f>11/100</f>
        <v>0.11</v>
      </c>
      <c r="P7" s="182">
        <f>1/100</f>
        <v>0.01</v>
      </c>
      <c r="Q7" s="182">
        <f>0/100</f>
        <v>0</v>
      </c>
      <c r="R7" s="232">
        <f>AVERAGE(M7:Q7)</f>
        <v>0.028000000000000004</v>
      </c>
      <c r="S7" s="182"/>
      <c r="T7" s="182"/>
      <c r="U7" s="182"/>
      <c r="V7" s="182"/>
      <c r="W7" s="182"/>
      <c r="X7" s="130"/>
      <c r="Y7" s="244" t="s">
        <v>58</v>
      </c>
      <c r="Z7" s="244" t="s">
        <v>54</v>
      </c>
      <c r="AA7" s="244" t="s">
        <v>28</v>
      </c>
      <c r="AB7" s="244" t="s">
        <v>55</v>
      </c>
      <c r="AC7" s="244" t="s">
        <v>30</v>
      </c>
      <c r="AD7" s="92" t="s">
        <v>326</v>
      </c>
    </row>
  </sheetData>
  <mergeCells count="6">
    <mergeCell ref="C4:F4"/>
    <mergeCell ref="G2:L2"/>
    <mergeCell ref="M2:R2"/>
    <mergeCell ref="S2:X2"/>
    <mergeCell ref="A5:A6"/>
    <mergeCell ref="B5:B6"/>
  </mergeCells>
  <printOptions/>
  <pageMargins left="0.7" right="0.7" top="0.75" bottom="0.75" header="0.3" footer="0.3"/>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110" zoomScaleNormal="110" workbookViewId="0" topLeftCell="F1">
      <selection activeCell="F11" sqref="F11"/>
    </sheetView>
  </sheetViews>
  <sheetFormatPr defaultColWidth="9.140625" defaultRowHeight="15"/>
  <cols>
    <col min="1" max="1" width="13.28125" style="0" customWidth="1"/>
    <col min="2" max="2" width="10.421875" style="0" customWidth="1"/>
  </cols>
  <sheetData>
    <row r="1" spans="2:4" ht="45">
      <c r="B1" s="43" t="s">
        <v>199</v>
      </c>
      <c r="C1" s="43" t="s">
        <v>197</v>
      </c>
      <c r="D1" s="43" t="s">
        <v>200</v>
      </c>
    </row>
    <row r="2" spans="1:4" ht="15">
      <c r="A2" t="s">
        <v>194</v>
      </c>
      <c r="B2">
        <v>21</v>
      </c>
      <c r="C2">
        <v>14</v>
      </c>
      <c r="D2">
        <v>7</v>
      </c>
    </row>
    <row r="3" spans="1:4" ht="15">
      <c r="A3" t="s">
        <v>195</v>
      </c>
      <c r="B3">
        <v>3</v>
      </c>
      <c r="C3">
        <v>1</v>
      </c>
      <c r="D3">
        <v>1</v>
      </c>
    </row>
    <row r="4" spans="1:4" ht="15">
      <c r="A4" t="s">
        <v>196</v>
      </c>
      <c r="B4">
        <v>13</v>
      </c>
      <c r="C4">
        <v>6</v>
      </c>
      <c r="D4">
        <v>4</v>
      </c>
    </row>
  </sheetData>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BTCCTB.NET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BTCCTB</dc:creator>
  <cp:keywords/>
  <dc:description/>
  <cp:lastModifiedBy>Nie</cp:lastModifiedBy>
  <cp:lastPrinted>2021-04-20T14:16:41Z</cp:lastPrinted>
  <dcterms:created xsi:type="dcterms:W3CDTF">2019-01-25T08:02:21Z</dcterms:created>
  <dcterms:modified xsi:type="dcterms:W3CDTF">2021-04-20T15:13:48Z</dcterms:modified>
  <cp:category/>
  <cp:version/>
  <cp:contentType/>
  <cp:contentStatus/>
</cp:coreProperties>
</file>