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iplomatiebel.sharepoint.com/teams/OG-D52/D52_Shared/03.Appels_à_projets/03.RDC/SENTRY/Rapport final/"/>
    </mc:Choice>
  </mc:AlternateContent>
  <xr:revisionPtr revIDLastSave="3" documentId="11_30827AC37F5F5FE8B7C0B6F5461A263F0B01FE8D" xr6:coauthVersionLast="47" xr6:coauthVersionMax="47" xr10:uidLastSave="{81F43C8D-5688-40FF-9CEE-4BD22C11EDC0}"/>
  <bookViews>
    <workbookView xWindow="-110" yWindow="-110" windowWidth="19420" windowHeight="10420" tabRatio="500" xr2:uid="{00000000-000D-0000-FFFF-FFFF00000000}"/>
  </bookViews>
  <sheets>
    <sheet name="List of Supporting Docs" sheetId="1" r:id="rId1"/>
    <sheet name="Overhead" sheetId="2" state="hidden" r:id="rId2"/>
    <sheet name="Program Salaries and Benefits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8" roundtripDataSignature="AMtx7miM3WDG4KGr/GNbsiG3HigvyYH2Iw=="/>
    </ext>
  </extLst>
</workbook>
</file>

<file path=xl/calcChain.xml><?xml version="1.0" encoding="utf-8"?>
<calcChain xmlns="http://schemas.openxmlformats.org/spreadsheetml/2006/main">
  <c r="F11" i="3" l="1"/>
  <c r="F10" i="3"/>
  <c r="D36" i="3"/>
  <c r="F3" i="3"/>
  <c r="F4" i="3"/>
  <c r="F5" i="3"/>
  <c r="F6" i="3"/>
  <c r="F7" i="3"/>
  <c r="F8" i="3"/>
  <c r="F9" i="3"/>
  <c r="D12" i="3"/>
  <c r="C82" i="3"/>
  <c r="D82" i="3"/>
  <c r="D81" i="3"/>
  <c r="D80" i="3"/>
  <c r="D73" i="3"/>
  <c r="D74" i="3"/>
  <c r="D75" i="3"/>
  <c r="D76" i="3"/>
  <c r="D77" i="3"/>
  <c r="D78" i="3"/>
  <c r="C78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C71" i="3"/>
  <c r="F49" i="3"/>
  <c r="F50" i="3"/>
  <c r="E50" i="3"/>
  <c r="D43" i="3"/>
  <c r="D44" i="3"/>
  <c r="D45" i="3"/>
  <c r="D46" i="3"/>
  <c r="D47" i="3"/>
  <c r="D48" i="3"/>
  <c r="D50" i="3"/>
  <c r="C50" i="3"/>
  <c r="F41" i="3"/>
  <c r="E41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7" i="3"/>
  <c r="D38" i="3"/>
  <c r="D39" i="3"/>
  <c r="D40" i="3"/>
  <c r="D41" i="3"/>
  <c r="C41" i="3"/>
  <c r="F2" i="2"/>
  <c r="F3" i="2"/>
  <c r="F4" i="2"/>
  <c r="F6" i="2"/>
  <c r="F7" i="2"/>
  <c r="E7" i="2"/>
  <c r="F103" i="1"/>
  <c r="F104" i="1"/>
  <c r="F105" i="1"/>
  <c r="F37" i="1"/>
  <c r="F36" i="1"/>
  <c r="F42" i="1"/>
  <c r="F79" i="1"/>
  <c r="F100" i="1"/>
  <c r="F99" i="1"/>
  <c r="F78" i="1"/>
  <c r="F89" i="1"/>
  <c r="F88" i="1"/>
  <c r="F98" i="1"/>
  <c r="F102" i="1"/>
  <c r="F101" i="1"/>
  <c r="F39" i="1"/>
  <c r="F38" i="1"/>
  <c r="F55" i="1"/>
  <c r="F52" i="1"/>
  <c r="F58" i="1"/>
  <c r="F64" i="1"/>
  <c r="F67" i="1"/>
  <c r="F33" i="1"/>
  <c r="F32" i="1"/>
  <c r="F35" i="1"/>
  <c r="F34" i="1"/>
  <c r="F45" i="1"/>
  <c r="F46" i="1"/>
  <c r="F48" i="1"/>
  <c r="F51" i="1"/>
  <c r="F57" i="1"/>
  <c r="F59" i="1"/>
  <c r="F60" i="1"/>
  <c r="F62" i="1"/>
  <c r="F61" i="1"/>
  <c r="F63" i="1"/>
  <c r="F65" i="1"/>
  <c r="F66" i="1"/>
  <c r="F13" i="1"/>
  <c r="F212" i="1"/>
  <c r="F9" i="1"/>
  <c r="F8" i="1"/>
  <c r="F18" i="1"/>
  <c r="F17" i="1"/>
  <c r="F50" i="1"/>
  <c r="F333" i="1"/>
  <c r="F165" i="1"/>
  <c r="F211" i="1"/>
  <c r="F219" i="1"/>
  <c r="F221" i="1"/>
  <c r="F223" i="1"/>
  <c r="F269" i="1"/>
  <c r="F274" i="1"/>
  <c r="F275" i="1"/>
  <c r="F332" i="1"/>
  <c r="F77" i="1"/>
  <c r="F76" i="1"/>
  <c r="F75" i="1"/>
  <c r="F74" i="1"/>
  <c r="F73" i="1"/>
  <c r="F72" i="1"/>
  <c r="F71" i="1"/>
  <c r="F70" i="1"/>
  <c r="F218" i="1"/>
  <c r="F217" i="1"/>
  <c r="F266" i="1"/>
  <c r="F265" i="1"/>
  <c r="F264" i="1"/>
  <c r="F263" i="1"/>
  <c r="F262" i="1"/>
  <c r="F331" i="1"/>
  <c r="F69" i="1"/>
  <c r="F47" i="1"/>
  <c r="F25" i="1"/>
  <c r="F210" i="1"/>
  <c r="F222" i="1"/>
  <c r="F226" i="1"/>
  <c r="F268" i="1"/>
  <c r="F273" i="1"/>
  <c r="F334" i="1"/>
  <c r="F44" i="1"/>
  <c r="F68" i="1"/>
  <c r="F107" i="1"/>
  <c r="F106" i="1"/>
  <c r="F272" i="1"/>
  <c r="F271" i="1"/>
  <c r="F330" i="1"/>
  <c r="F329" i="1"/>
  <c r="F328" i="1"/>
  <c r="F327" i="1"/>
  <c r="F326" i="1"/>
  <c r="F325" i="1"/>
  <c r="F324" i="1"/>
  <c r="F97" i="1"/>
  <c r="F111" i="1"/>
  <c r="F110" i="1"/>
  <c r="F109" i="1"/>
  <c r="F108" i="1"/>
  <c r="F96" i="1"/>
  <c r="F95" i="1"/>
  <c r="F94" i="1"/>
  <c r="F93" i="1"/>
  <c r="F31" i="1"/>
  <c r="F19" i="1"/>
  <c r="F23" i="1"/>
  <c r="F30" i="1"/>
  <c r="F164" i="1"/>
  <c r="F145" i="1"/>
  <c r="F163" i="1"/>
  <c r="F162" i="1"/>
  <c r="F202" i="1"/>
  <c r="F201" i="1"/>
  <c r="F200" i="1"/>
  <c r="F199" i="1"/>
  <c r="F198" i="1"/>
  <c r="F323" i="1"/>
  <c r="F322" i="1"/>
  <c r="F321" i="1"/>
  <c r="F320" i="1"/>
  <c r="F319" i="1"/>
  <c r="F122" i="1"/>
  <c r="F40" i="1"/>
  <c r="F56" i="1"/>
  <c r="F80" i="1"/>
  <c r="F158" i="1"/>
  <c r="F157" i="1"/>
  <c r="F197" i="1"/>
  <c r="F196" i="1"/>
  <c r="F195" i="1"/>
  <c r="F194" i="1"/>
  <c r="F121" i="1"/>
  <c r="F120" i="1"/>
  <c r="F119" i="1"/>
  <c r="F144" i="1"/>
  <c r="F143" i="1"/>
  <c r="F142" i="1"/>
  <c r="F156" i="1"/>
  <c r="F155" i="1"/>
  <c r="F154" i="1"/>
  <c r="F209" i="1"/>
  <c r="F208" i="1"/>
  <c r="F207" i="1"/>
  <c r="F206" i="1"/>
  <c r="F205" i="1"/>
  <c r="F204" i="1"/>
  <c r="F318" i="1"/>
  <c r="F317" i="1"/>
  <c r="F316" i="1"/>
  <c r="F315" i="1"/>
  <c r="F314" i="1"/>
  <c r="F87" i="1"/>
  <c r="F86" i="1"/>
  <c r="F85" i="1"/>
  <c r="F84" i="1"/>
  <c r="F92" i="1"/>
  <c r="F91" i="1"/>
  <c r="F83" i="1"/>
  <c r="F82" i="1"/>
  <c r="F81" i="1"/>
  <c r="F90" i="1"/>
  <c r="F193" i="1"/>
  <c r="F192" i="1"/>
  <c r="F191" i="1"/>
  <c r="F190" i="1"/>
  <c r="F189" i="1"/>
  <c r="F188" i="1"/>
  <c r="F187" i="1"/>
  <c r="F186" i="1"/>
  <c r="F185" i="1"/>
  <c r="F184" i="1"/>
  <c r="F183" i="1"/>
  <c r="F15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2" i="1"/>
  <c r="F16" i="1"/>
  <c r="F22" i="1"/>
  <c r="F29" i="1"/>
  <c r="F28" i="1"/>
  <c r="F11" i="1"/>
  <c r="F15" i="1"/>
  <c r="F21" i="1"/>
  <c r="F27" i="1"/>
  <c r="F216" i="1"/>
  <c r="F215" i="1"/>
  <c r="F214" i="1"/>
  <c r="F225" i="1"/>
  <c r="F224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67" i="1"/>
  <c r="F270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54" i="1"/>
  <c r="F53" i="1"/>
  <c r="F41" i="1"/>
  <c r="F10" i="1"/>
  <c r="F14" i="1"/>
  <c r="F20" i="1"/>
  <c r="F24" i="1"/>
  <c r="F26" i="1"/>
  <c r="F43" i="1"/>
  <c r="F49" i="1"/>
  <c r="F152" i="1"/>
  <c r="F203" i="1"/>
  <c r="F213" i="1"/>
  <c r="F220" i="1"/>
  <c r="F227" i="1"/>
  <c r="F283" i="1"/>
  <c r="F282" i="1"/>
  <c r="F281" i="1"/>
  <c r="F280" i="1"/>
  <c r="F279" i="1"/>
  <c r="F278" i="1"/>
  <c r="F277" i="1"/>
  <c r="F276" i="1"/>
  <c r="F141" i="1"/>
  <c r="F140" i="1"/>
  <c r="F139" i="1"/>
  <c r="F138" i="1"/>
  <c r="F137" i="1"/>
  <c r="F136" i="1"/>
  <c r="F170" i="1"/>
  <c r="F169" i="1"/>
  <c r="F168" i="1"/>
  <c r="F167" i="1"/>
  <c r="F166" i="1"/>
  <c r="F118" i="1"/>
  <c r="F117" i="1"/>
  <c r="F116" i="1"/>
  <c r="F115" i="1"/>
  <c r="F114" i="1"/>
  <c r="F113" i="1"/>
  <c r="F112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51" i="1"/>
  <c r="F150" i="1"/>
  <c r="F149" i="1"/>
  <c r="F148" i="1"/>
  <c r="F147" i="1"/>
  <c r="F146" i="1"/>
  <c r="F161" i="1"/>
  <c r="F160" i="1"/>
  <c r="F159" i="1"/>
</calcChain>
</file>

<file path=xl/sharedStrings.xml><?xml version="1.0" encoding="utf-8"?>
<sst xmlns="http://schemas.openxmlformats.org/spreadsheetml/2006/main" count="1554" uniqueCount="503">
  <si>
    <t>Activity</t>
  </si>
  <si>
    <t>Budget Category</t>
  </si>
  <si>
    <t>Date (MM/DD/YYYY)</t>
  </si>
  <si>
    <t>Expense Description</t>
  </si>
  <si>
    <t>USD Amount</t>
  </si>
  <si>
    <t>EUR Amount</t>
  </si>
  <si>
    <t>Supporting Document Number / Name</t>
  </si>
  <si>
    <t>Notes on Supporting Document Title / Notes</t>
  </si>
  <si>
    <t>Activity A - Investigations</t>
  </si>
  <si>
    <t>A.1 Program Salaries</t>
  </si>
  <si>
    <t>N/A</t>
  </si>
  <si>
    <t>Lines 2-41, Salary Reporting Tab</t>
  </si>
  <si>
    <t>A.2 Fringe Benefits</t>
  </si>
  <si>
    <t>Acitivity A- Investigations</t>
  </si>
  <si>
    <t>A.3 Books and Periodicals</t>
  </si>
  <si>
    <t>Margaret Jacobi Harvard Business Review-June Expenses (personal card)-259937</t>
  </si>
  <si>
    <t>N/A (Per The Sentry expense reporting policy, no receipts are retained for expenses under $75 USD)</t>
  </si>
  <si>
    <t>Margaret Jacobi HBR Subscription-WU Fees and Licenses (MJ Card)-261161</t>
  </si>
  <si>
    <t>Margaret Jacobi TimesPlus UK-WU Fees and Licenses (MJ Card)-261161</t>
  </si>
  <si>
    <t>NYT Subscription-September over $25-263701</t>
  </si>
  <si>
    <t>The Economist subscription-September over $25-263701</t>
  </si>
  <si>
    <t>Times Plus subscription-September over $25-263701</t>
  </si>
  <si>
    <t>Bloomberg Subscription-2019 Reconciliation-263711</t>
  </si>
  <si>
    <t>Book (Eggers, 1420K)-2019 Reconciliation-263711</t>
  </si>
  <si>
    <t>Times Plus subscription-2019 Reconciliation-263711</t>
  </si>
  <si>
    <t>Margaret Jacobi HBR subscription-Reimbursements Aug 2020-266427</t>
  </si>
  <si>
    <t>Margaret Jacobi TimesPlus UK-Reimbursements Aug 2020-266427</t>
  </si>
  <si>
    <t>Foreign Affairs Subs.-May 2020 Expenses-267701</t>
  </si>
  <si>
    <t>FT Annual Renewal-May 2020 Expenses-267701</t>
  </si>
  <si>
    <t>60 Financial Times Renewal</t>
  </si>
  <si>
    <t>JP Book-20-Aug-267702</t>
  </si>
  <si>
    <t>Michaela's Prime Subscription-20-Aug-267702</t>
  </si>
  <si>
    <t>Subscription-20-Aug-267702</t>
  </si>
  <si>
    <t>Bloomberg Subscription-August Expenses-267704</t>
  </si>
  <si>
    <t>Bloomberg Subscription-July Expenses-267705</t>
  </si>
  <si>
    <t>Bloomberg Subscription-May Receipts-267706</t>
  </si>
  <si>
    <t>Bloomberg Subscription-June Receipts-267707</t>
  </si>
  <si>
    <t>reimbursement, NYT Hannah-June Receipts-267707</t>
  </si>
  <si>
    <t>Bloomberg Subscription-September Expenses-269134</t>
  </si>
  <si>
    <t>Margaret Jacobi NYT Digital-Western Union and General-268429</t>
  </si>
  <si>
    <t>Margaret Jacobi TimesPlusUK-Western Union and General-268429</t>
  </si>
  <si>
    <t>NYT subscription-July 1-19 receipts-268468</t>
  </si>
  <si>
    <t>Amazon Prime Subscription-July 20-31 Expenses-268472</t>
  </si>
  <si>
    <t>Book-July 20-31 Expenses-268472</t>
  </si>
  <si>
    <t>Michaela's Prime Subscription-Sep-20-271794</t>
  </si>
  <si>
    <t>Congo Records-Reconciliation October 2019-20-256988</t>
  </si>
  <si>
    <t>61 Congo Searches A</t>
  </si>
  <si>
    <t>Corporate Records-Reconciliation October 2019-20-256988</t>
  </si>
  <si>
    <t>Records Request-Reconciliation October 2019-20-256988</t>
  </si>
  <si>
    <t>62 Congo Searches B</t>
  </si>
  <si>
    <t>Public records, investigations-April 2020 Expenses-266466</t>
  </si>
  <si>
    <t>Public Records, Investigations-April 2020 Expenses-266466</t>
  </si>
  <si>
    <t>Investigations, records-May 2020 Expenses-267701</t>
  </si>
  <si>
    <t>A.4 Consultants/ Subcontracts</t>
  </si>
  <si>
    <t>Natalie Hernandez-Campus Organizer Stipend-194763</t>
  </si>
  <si>
    <t>37 Hernandez Invoice A</t>
  </si>
  <si>
    <t>David Tallents-Campus Organizer Stipend-194760</t>
  </si>
  <si>
    <t>38 Tallents Invoice A</t>
  </si>
  <si>
    <t>Mary Stoddard-Campus Organizer Stipend-194761</t>
  </si>
  <si>
    <t>39 Stoddard Invoice A</t>
  </si>
  <si>
    <t>Carmen Valdez-Campus Organizer Stipend-194759</t>
  </si>
  <si>
    <t>40 Valdez Invoice A</t>
  </si>
  <si>
    <t>Oumou Ly-Campus Organizer Stipend-194762</t>
  </si>
  <si>
    <t>41 Ly Invoice A</t>
  </si>
  <si>
    <t>Amini Bonane-Campus Organizer Stipend-196118</t>
  </si>
  <si>
    <t>42 Bonance Invoice A</t>
  </si>
  <si>
    <t>Emily Evans-Campus Organizer Stipend-196119</t>
  </si>
  <si>
    <t>43 Evans Invoice A</t>
  </si>
  <si>
    <t>Congo Research Platfrom-18-Dec-194460</t>
  </si>
  <si>
    <t>35 Congo Research A</t>
  </si>
  <si>
    <t>Creative Resources Agency LLC-Lemkin lanyards-220037</t>
  </si>
  <si>
    <t>34 Creative Resources Invoice A</t>
  </si>
  <si>
    <t>2/7/2020-HILARY H MOSSBERG Inv: 02052001.HMOSSBERG:1955712 GENERAL AML SUPPORT AUSTRALIA PROJECT...</t>
  </si>
  <si>
    <t>30 Mossberg Invoice C</t>
  </si>
  <si>
    <t>3/13/2020-HILARY H MOSSBERG Inv: 03112001.HMOSSBERG:1979833 GENERAL AML SUPPORT REAL ESTATE REPO...</t>
  </si>
  <si>
    <t>31 Mossberg Invoice B</t>
  </si>
  <si>
    <t>4/10/2020-HILARY H MOSSBERG Inv: 04082001.HMOSSBERG:1993075 WORKING AS DIRECTOR MARCH 9-20</t>
  </si>
  <si>
    <t>32 Mossberg Invoice A</t>
  </si>
  <si>
    <t>Congo Research-2019 Reconciliation-263711</t>
  </si>
  <si>
    <t>59 Congo Research Consulting A</t>
  </si>
  <si>
    <t>06/30/2020</t>
  </si>
  <si>
    <t>6/26 Graphaware, Inc Consulting Svcs Graph Database</t>
  </si>
  <si>
    <t>64 Graphaware Contract</t>
  </si>
  <si>
    <t>07/31/2020</t>
  </si>
  <si>
    <t>7-10 Graphaware Inv 535</t>
  </si>
  <si>
    <t>10/09/2020</t>
  </si>
  <si>
    <t>Christian Locka- Museba Journalism Project</t>
  </si>
  <si>
    <t>65 Signed Contract- Christian Locka/Museba</t>
  </si>
  <si>
    <t>10/16/2020</t>
  </si>
  <si>
    <t>Sayari Labs</t>
  </si>
  <si>
    <t>83 Sayari Labs Invoice</t>
  </si>
  <si>
    <t>Joe</t>
  </si>
  <si>
    <t>10/30/2020</t>
  </si>
  <si>
    <t>12/04/2020</t>
  </si>
  <si>
    <t>12/18/2020</t>
  </si>
  <si>
    <t>08/06/2021</t>
  </si>
  <si>
    <t>DEBRALAPREVOTTE: CONSULTING</t>
  </si>
  <si>
    <t>66 DBragg Invoice A</t>
  </si>
  <si>
    <t>$6,037.50 of the total invoice is allocated to this project- invoice also includes project work on Sudan.</t>
  </si>
  <si>
    <t>05/21/2021</t>
  </si>
  <si>
    <t>Inv: NNYFALMLTD/06/2021.ANZULUNI:2206439 03/15/21 - 04/15/21</t>
  </si>
  <si>
    <t>67 Anzuluni Invoice A</t>
  </si>
  <si>
    <t>Inv: NNYFALMLTD/05/2021.ANZULUNI:2206438 02/15/21 - 03/15/21</t>
  </si>
  <si>
    <t>68 Anzuluni Invoice B</t>
  </si>
  <si>
    <t>A.5 Staff Travel</t>
  </si>
  <si>
    <t>2/8/2019-HILARY H MOSSBERG Inv: 02/06/19.HMOSSBERG:1736635 TRAVEL REIMBURSEMENT</t>
  </si>
  <si>
    <t>1 Mossberg Travel A</t>
  </si>
  <si>
    <t>2/15/2019-"FBB" Inv: 87.1740907 CONSULTING FEE EXPENSE REIMBURSEMENT</t>
  </si>
  <si>
    <t>2 Bafilemba Travel A</t>
  </si>
  <si>
    <t>Invoice is summed as one line item, all dining expenses in this invoice.</t>
  </si>
  <si>
    <t>Travel to congo book event-Feb 21 (cont)-196016</t>
  </si>
  <si>
    <t>11 Clarizio Travel A</t>
  </si>
  <si>
    <t>Travel from book event-Feb 21 (cont)-196016</t>
  </si>
  <si>
    <t>12 Clarizio Travel B</t>
  </si>
  <si>
    <t>Lunch for "FBB"-Alexander Lezhnev-193580</t>
  </si>
  <si>
    <t>Lunch meeting w gold source-Alexander Lezhnev-193580</t>
  </si>
  <si>
    <t>Lunch mtg w State official-Alexander Lezhnev-193580</t>
  </si>
  <si>
    <t>Dinner with "FBB"-Alexander Lezhnev-193580</t>
  </si>
  <si>
    <t>Meeting w State official-Alexander Lezhnev-193580</t>
  </si>
  <si>
    <t>Taxi from State-Alexander Lezhnev-193580</t>
  </si>
  <si>
    <t>Taxi to lunch mtg w State-Alexander Lezhnev-193580</t>
  </si>
  <si>
    <t>Taxi from Brookings-Alexander Lezhnev-193580</t>
  </si>
  <si>
    <t>taxi to/from Freedom House-Sarah Gardiner-193591</t>
  </si>
  <si>
    <t>Taxi to State-Alexander Lezhnev-193580</t>
  </si>
  <si>
    <t>Taxi to Capitol Hill-Alexander Lezhnev-193580</t>
  </si>
  <si>
    <t>Taxi to Brookings-Alexander Lezhnev-193580</t>
  </si>
  <si>
    <t>Taxi to Global Communities-Alexander Lezhnev-193580</t>
  </si>
  <si>
    <t>Taxi from Global Communities-Alexander Lezhnev-193580</t>
  </si>
  <si>
    <t>Taxi from RMI-Alexander Lezhnev-193580</t>
  </si>
  <si>
    <t>Anne Signorelli-Lemkin Lyfts + Incidentals-195083</t>
  </si>
  <si>
    <t>Sarah Gardiner Denmark sim card-Addendum To: Europe Trip Feb 2-202703</t>
  </si>
  <si>
    <t>Alexander Lezhnev-Brussels trip-214866</t>
  </si>
  <si>
    <t>John Dell'Osso-Europe trip (post-report)-222042</t>
  </si>
  <si>
    <t xml:space="preserve">13 Dell'Osso Travel F. </t>
  </si>
  <si>
    <t xml:space="preserve">The expense is based on the actual USD amount incurred by The Sentry, based on the EUR-USD exchange rate of 1.13677 on the date of payment. </t>
  </si>
  <si>
    <t>14 Dell'Osso Travel G</t>
  </si>
  <si>
    <t xml:space="preserve">The expense is based on the actual USD amount incurred by The Sentry, based on the EUR-USD exchange rate of 1.13257 on the date of payment. </t>
  </si>
  <si>
    <t>15 Dell'Osso Travel H</t>
  </si>
  <si>
    <t xml:space="preserve">The expense is based on the actual USD amount incurred by The Sentry, based on the EUR-USD exchange rate of 1.12081 on the date of payment. </t>
  </si>
  <si>
    <t>16 Dell'Osso Travel I</t>
  </si>
  <si>
    <t xml:space="preserve">The expense is based on the actual USD amount incurred by The Sentry, based on the EUR-USD exchange rate of 1.12152 on the date of payment. </t>
  </si>
  <si>
    <t xml:space="preserve">53 Dell'Osso Travel J </t>
  </si>
  <si>
    <t>Alexander Lezhnev Phone roaming for Belgium trip-DC expenses-226494</t>
  </si>
  <si>
    <t>Alexander Lezhnev Wifi on plane-SF conference-230092</t>
  </si>
  <si>
    <t>Alexander Lezhnev Flight-Europe trip-245703</t>
  </si>
  <si>
    <t>21 Lezhnev Travel D</t>
  </si>
  <si>
    <t>Alexander Lezhnev Train from Brussels to Paris-Europe trip-245703</t>
  </si>
  <si>
    <t>Alexander Lezhnev Train from London to Brussels-Europe trip-245703</t>
  </si>
  <si>
    <t>3 Lezhnev Travel A</t>
  </si>
  <si>
    <t>Museba Journalism Project- Lodging</t>
  </si>
  <si>
    <t>84 Museba Journalism A</t>
  </si>
  <si>
    <t>85 Museba Journalism B</t>
  </si>
  <si>
    <t>86 Museba Journalism C</t>
  </si>
  <si>
    <t>87 Museba Journalism D</t>
  </si>
  <si>
    <t>Museba Journalism Project- Airfare</t>
  </si>
  <si>
    <t>Museba Journalism Project- Ground transport</t>
  </si>
  <si>
    <t>John Dell'Osso Airfare-Belgium Trip-256388</t>
  </si>
  <si>
    <t>69 Dell'Osso Travel K</t>
  </si>
  <si>
    <t>John Dell'Osso Dinner for self-Belgium Trip-256388</t>
  </si>
  <si>
    <t>John Dell'Osso Food-Belgium Trip-256388</t>
  </si>
  <si>
    <t>John Dell'Osso Groceries for meals-Belgium Trip-256388</t>
  </si>
  <si>
    <t>John Dell'Osso Lunch for self, contractor-Belgium Trip-256388</t>
  </si>
  <si>
    <t>John Dell'Osso Lunch for self, partner NGO-Belgium Trip-256388</t>
  </si>
  <si>
    <t>John Dell'Osso Meal-Belgium Trip-256388</t>
  </si>
  <si>
    <t>John Dell'Osso Meal with source-Belgium Trip-256388</t>
  </si>
  <si>
    <t>88 Dell'Osso Meal</t>
  </si>
  <si>
    <t>Note- incurred by the Sentry at cost of $93.50 USD, exchange rate .91USD/Euro</t>
  </si>
  <si>
    <t>John Dell'Osso Airbnb-Belgium Trip-256388</t>
  </si>
  <si>
    <t>89 Dell'Osso Airbnb</t>
  </si>
  <si>
    <t>Alexander Lezhnev-Sentry team lunch-263093</t>
  </si>
  <si>
    <t>John Dell'Osso Brussels metro tickets-Belgium Trip-256388</t>
  </si>
  <si>
    <t>John Dell'Osso Lyft from IAD-Belgium Trip-256388</t>
  </si>
  <si>
    <t>John Dell'Osso Lyft to IAD-Belgium Trip-256388</t>
  </si>
  <si>
    <t>John Dell'Osso Outer-city Metro ticket-Belgium Trip-256388</t>
  </si>
  <si>
    <t>John Dell'Osso Paris metro ticket bundle-Belgium Trip-256388</t>
  </si>
  <si>
    <t>John Dell'Osso RER from CDG to Paris centre-Belgium Trip-256388</t>
  </si>
  <si>
    <t>John Dell'Osso Taxi-Belgium Trip-256388</t>
  </si>
  <si>
    <t>John Dell'Osso Taxi to train station-Belgium Trip-256388</t>
  </si>
  <si>
    <t>John Dell'Osso Train from Gare du Nord-Belgium Trip-256388</t>
  </si>
  <si>
    <t>John Dell'Osso Train from Paris to Bru-Belgium Trip-256388</t>
  </si>
  <si>
    <t>90 Dell'Osso Train A</t>
  </si>
  <si>
    <t>Note- incurred by the Sentry at cost of $109.63 USD, exchange rate .9USD/Euro</t>
  </si>
  <si>
    <t>John Dell'Osso Train to Paris from Bru-Belgium Trip-256388</t>
  </si>
  <si>
    <t>91 Dell'Osso Train B</t>
  </si>
  <si>
    <t>Note- incurred by the Sentry at cost of $109.63 USD, exchange rate .91USD/Euro</t>
  </si>
  <si>
    <t>7/13/2021:Douglas Gillison Travel to Paris via Reykjav?k:Paris trip Jul 2021</t>
  </si>
  <si>
    <t>92 Gillison Paris Stay</t>
  </si>
  <si>
    <t>8/17/2021:United Flight:July Expenses</t>
  </si>
  <si>
    <t>95 Dell'Osso Flight United</t>
  </si>
  <si>
    <t>8/31/2021:Douglas Gillison Ticket purchase:Brussels Flight Sep 12, 2021</t>
  </si>
  <si>
    <t>93 Gillison Flight BXL</t>
  </si>
  <si>
    <t>8/17/2021:Meal:July Expenses</t>
  </si>
  <si>
    <t>7/13/2021:Douglas Gillison Travel to Paris:Paris trip Jul 2021</t>
  </si>
  <si>
    <t>7/6/2021:International SOS Assistance Inc:Douglas Trip</t>
  </si>
  <si>
    <t>70 ISOS A</t>
  </si>
  <si>
    <t>8/23/2021:International SOS Assistance Inc:Insurance</t>
  </si>
  <si>
    <t>71 ISOS B</t>
  </si>
  <si>
    <t>8/17/2021:Amtrav:July Expenses</t>
  </si>
  <si>
    <t>8/17/2021:UA wifi:July Expenses</t>
  </si>
  <si>
    <t>8/17/2021:Travel:July Expenses</t>
  </si>
  <si>
    <t>A.6 Technology/ Equipment</t>
  </si>
  <si>
    <t>Land Research London-Nov Under 25-196032</t>
  </si>
  <si>
    <t>Margaret Jacobi Adobe, Staff-Lemkin/ Licenses-251804</t>
  </si>
  <si>
    <t>Margaret Jacobi ExpressVPN license, INV-Lemkin/ Licenses-251804</t>
  </si>
  <si>
    <t>Margaret Jacobi Google Storage-Lemkin/ Licenses-251804</t>
  </si>
  <si>
    <t>Margaret Jacobi HBR subscription-Lemkin/ Licenses-251804</t>
  </si>
  <si>
    <t>Margaret Jacobi LucidChart (1yr.)-Lemkin/ Licenses-251804</t>
  </si>
  <si>
    <t>28 LucidChart A</t>
  </si>
  <si>
    <t>Monthly PiPl invoice-2019 Reconciliation-263711</t>
  </si>
  <si>
    <t>72 PIPL A</t>
  </si>
  <si>
    <t>Trackers- personnel for travel-2019 Reconciliation-263711</t>
  </si>
  <si>
    <t>Investigative software-20-Feb-263730</t>
  </si>
  <si>
    <t>96 Omnigraph Receipt</t>
  </si>
  <si>
    <t>Datacamp License-May Receipts-267706</t>
  </si>
  <si>
    <t>Datacamp License-June Receipts-267707</t>
  </si>
  <si>
    <t>PiPl (Inv.)-Retrieved Receipts (A)-268507</t>
  </si>
  <si>
    <t>73 PIPL B</t>
  </si>
  <si>
    <t>PiPl license (Inv.)-Retrieved Receipts (A)-268507</t>
  </si>
  <si>
    <t>74 PIPL C</t>
  </si>
  <si>
    <t>75 PIPL D</t>
  </si>
  <si>
    <t>Safe, office-Reconciliation October 2019-20-256988</t>
  </si>
  <si>
    <t>76 Office Safe Receipt</t>
  </si>
  <si>
    <t>Travel Equipment-Reconciliation October 2019-20-256988</t>
  </si>
  <si>
    <t>77 Travel Equip A</t>
  </si>
  <si>
    <t>Travel Equipment-Reconciliation October 2019-20-256989</t>
  </si>
  <si>
    <t>78 Travel Equip B</t>
  </si>
  <si>
    <t>Travel Equipment-Reconciliation October 2019-20-256990</t>
  </si>
  <si>
    <t>79 Travel Equip C</t>
  </si>
  <si>
    <t>Travel Equipment-Reconciliation October 2019-20-256991</t>
  </si>
  <si>
    <t>PiPl Pro 2020 License-2019 Reconciliation-263711</t>
  </si>
  <si>
    <t>80 PIPL E</t>
  </si>
  <si>
    <t>Eguard Equipment Support</t>
  </si>
  <si>
    <t>97 Eguard Partial, Equipment</t>
  </si>
  <si>
    <t>Partial allocation of invoice to this project.</t>
  </si>
  <si>
    <t>04/23/2021</t>
  </si>
  <si>
    <t>AMEX Shutterstock</t>
  </si>
  <si>
    <t>08/27/2021</t>
  </si>
  <si>
    <t>Danilo Agutoli- Technology</t>
  </si>
  <si>
    <t>81 DA Illustrations</t>
  </si>
  <si>
    <t>A.7 Occupancy</t>
  </si>
  <si>
    <t>Rhodium LLC-Nov 2020 Rent-271320</t>
  </si>
  <si>
    <t>82 Rhodium Partial</t>
  </si>
  <si>
    <t>A.8 Office Expense</t>
  </si>
  <si>
    <t>Anne Signorelli-Lemkin FedEx Order-194376</t>
  </si>
  <si>
    <t>44 Office Supplies A</t>
  </si>
  <si>
    <t>Anne Signorelli-Amazon Lemkin Order-194372</t>
  </si>
  <si>
    <t>45 Office Supplies B</t>
  </si>
  <si>
    <t>Anne Signorelli-Lemkin FedEx Order-194385</t>
  </si>
  <si>
    <t>46 Office Supplies C</t>
  </si>
  <si>
    <t>51 Office Supplies D</t>
  </si>
  <si>
    <t>GreatAmerica Financial Services Corporation-Copier System-257280</t>
  </si>
  <si>
    <t>103 Great America F</t>
  </si>
  <si>
    <t>GreatAmerica Financial Services Corporation-Copier System-257281</t>
  </si>
  <si>
    <t>101 Great America D</t>
  </si>
  <si>
    <t>GreatAmerica Financial Services Corporation-Copier System-257282</t>
  </si>
  <si>
    <t>102 Great America E</t>
  </si>
  <si>
    <t>GreatAmerica Financial Services Corporation-Copier System-257857</t>
  </si>
  <si>
    <t>104 Great America G</t>
  </si>
  <si>
    <t>GreatAmerica Financial Services Corporation-Copier System-261596</t>
  </si>
  <si>
    <t>100 Great America C</t>
  </si>
  <si>
    <t>GreatAmerica Financial Services Corporation-Copier System-261597</t>
  </si>
  <si>
    <t>99 Great America B</t>
  </si>
  <si>
    <t>GreatAmerica Financial Services Corporation-Copier System-266206</t>
  </si>
  <si>
    <t>98 Great America A</t>
  </si>
  <si>
    <t>Douglas Gillison Processing fee-DRC-June-2020-259941</t>
  </si>
  <si>
    <t>Museba Journalism Project</t>
  </si>
  <si>
    <t>85 Museba Journalsm B</t>
  </si>
  <si>
    <t>11/06/2020</t>
  </si>
  <si>
    <t>Financial Services Authority</t>
  </si>
  <si>
    <t>7/27/2021:Douglas Gillison:France Jul '21 - telephone</t>
  </si>
  <si>
    <t>Documents-December expenses-283428</t>
  </si>
  <si>
    <t>7/13/2021:Douglas Gillison Expedited passport renewal fee:Paris trip Jul 2021</t>
  </si>
  <si>
    <t>Activity B - Safe Reporting</t>
  </si>
  <si>
    <t>B.1 Program Salaries</t>
  </si>
  <si>
    <t>Lines 42-49, Salary Reporting Tab</t>
  </si>
  <si>
    <t>B.2 Fringe Benefits</t>
  </si>
  <si>
    <t>B.3 Conferences and Meetings</t>
  </si>
  <si>
    <t>Tickets- Congo Stories Event-Addendum To: December 2018-195282</t>
  </si>
  <si>
    <t>48 Meetings and Events B</t>
  </si>
  <si>
    <t>49 Meetings and Events C</t>
  </si>
  <si>
    <t>Joshua White-Check-In with OSF (Emily)-195802</t>
  </si>
  <si>
    <t>50 Meetings and Events D</t>
  </si>
  <si>
    <t>OmeKongo Campus Organizer evnt-Feb 21 (cont)-196016</t>
  </si>
  <si>
    <t>52 Meetings and Events E</t>
  </si>
  <si>
    <t>Hero Women Rising-Lemkin Honorarium-194781</t>
  </si>
  <si>
    <t>54 Hero Women Rising</t>
  </si>
  <si>
    <t>Omekongo Dibinga-Lemkin Honorarium-194780</t>
  </si>
  <si>
    <t xml:space="preserve">55 Omekongo </t>
  </si>
  <si>
    <t>Ian Schwab-Lemkin Expenses-201916</t>
  </si>
  <si>
    <t>47 Meetings and Events A</t>
  </si>
  <si>
    <t>Michelle Kretsch-NICAR 2021-287493</t>
  </si>
  <si>
    <t>105 NICAR</t>
  </si>
  <si>
    <t>Michelle Kretsch Annual Membership to IRE-NICAR 2021-287493</t>
  </si>
  <si>
    <t>Douglas Gillison- Phone Service Fees</t>
  </si>
  <si>
    <t>Quirum-Membership cont.</t>
  </si>
  <si>
    <t>107 Quirum H Contract (Autopay)</t>
  </si>
  <si>
    <t>B.4 Technology/ Equipment</t>
  </si>
  <si>
    <t>1/11/2019-QURIUM MEDIA FOUNDATON Inv: 980458.QURIUM:1715690 SECURE HOSTING</t>
  </si>
  <si>
    <t>22 Quirium A</t>
  </si>
  <si>
    <t>4/12/2019-QURIUM MEDIA FOUNDATON Inv: 980495.QURIUM:1775302 SECURE HOSTING PERIOD: 04/01/19 - 06...</t>
  </si>
  <si>
    <t>23 Quirium B</t>
  </si>
  <si>
    <t>7/12/2019-QURIUM MEDIA FOUNDATON Inv: 980532.QURIUM:1826586 SECURE HOSTING PERIOD:07/01/19 - 09-...</t>
  </si>
  <si>
    <t>24 Quirium C</t>
  </si>
  <si>
    <t>10/11/2019-QURIUM MEDIA FOUNDATON Inv: 980586.qurium:1879919 10-1-19 to 12-31-19</t>
  </si>
  <si>
    <t>25 Quirium D</t>
  </si>
  <si>
    <t>01-17-20-QURIUM MEDIA FOUNDATON Inv: 980624.QURIUM:1943187 1/1/20 TO 3/31/20</t>
  </si>
  <si>
    <t>26 Quirium E</t>
  </si>
  <si>
    <t>4/10/2020-QURIUM MEDIA FOUNDATON Inv: 980670.QURIUM:1993074 PERIOD: 4/1/20 -6/30/20</t>
  </si>
  <si>
    <t>27 Quirium F</t>
  </si>
  <si>
    <t>Quirium Media Foundation- secure platform</t>
  </si>
  <si>
    <t>106 Quirium G</t>
  </si>
  <si>
    <t>07/09/2021</t>
  </si>
  <si>
    <t>108 Quirium I</t>
  </si>
  <si>
    <t>Eguard, Digital Security Consulting</t>
  </si>
  <si>
    <t>109 Eguard Tech Aug 21</t>
  </si>
  <si>
    <t>B.5 Staff Travel</t>
  </si>
  <si>
    <t>Capital One Bank-CPH layover-195233</t>
  </si>
  <si>
    <t>4 Dell'Osso Travel A</t>
  </si>
  <si>
    <t>5 Dell'Osso Travel B</t>
  </si>
  <si>
    <t>6 Dell'Osso Travel C</t>
  </si>
  <si>
    <t>7 Dell'Osso Travel D</t>
  </si>
  <si>
    <t>8 Dell'Osso Travel E</t>
  </si>
  <si>
    <t>Alexander Lezhnev AirBnB Brussels-Europe trip-245703</t>
  </si>
  <si>
    <t>9 Lezhnev Travel B</t>
  </si>
  <si>
    <t>Alexander Lezhnev AirBnB Paris-Europe trip-245703</t>
  </si>
  <si>
    <t>10 Lezhnev Travel C</t>
  </si>
  <si>
    <t>9/28/2021:Douglas Gillison IC train from BRU airport:Brussels Sundry Sep 2021</t>
  </si>
  <si>
    <t>9/28/2021:Douglas Gillison IC train to BRU airport:Brussels Sundry Sep 2021</t>
  </si>
  <si>
    <t>9/28/2021:Douglas Gillison Uber ride from Metro to IAD:Brussels Sundry Sep 2021</t>
  </si>
  <si>
    <t>9/28/2021:Douglas Gillison Uber ride to DC Metro:Brussels Sundry Sep 2021</t>
  </si>
  <si>
    <t>9/28/2021:Douglas Gillison Uber to Brussel-Zuid:Brussels Sundry Sep 2021</t>
  </si>
  <si>
    <t>9/28/2021:Douglas Gillison Covid-19 antibody test:Brussels Sundry Sep 2021</t>
  </si>
  <si>
    <t>9/14/2021:Douglas Gillison Short-term apartment rental:Brussels accommodation Sep '21</t>
  </si>
  <si>
    <t>94 Gillison Accomodation BXL</t>
  </si>
  <si>
    <t>9/28/2021:Douglas Gillison Coffee with pro contacts:Brussels Sundry Sep 2021</t>
  </si>
  <si>
    <t>Activity C - Shareable Social Media, Comm</t>
  </si>
  <si>
    <t>C.1 Program Salaries</t>
  </si>
  <si>
    <t>Lines 51-71, Salary Reporting Tab</t>
  </si>
  <si>
    <t>C. 2 Consultants/ Subcontracts</t>
  </si>
  <si>
    <t>2/15/2019- "FBB" Inv: 87.1740907 CONSULTING FEE EXPENSE REIMBURSEMENT</t>
  </si>
  <si>
    <t>56 "FBB" Contract B</t>
  </si>
  <si>
    <t>3/15/2019-"FBB" Inv: 1-030119.1758505 CONSULTING</t>
  </si>
  <si>
    <t>56 "FBB"  Contract B</t>
  </si>
  <si>
    <t>4/12/2019-"FBB" Inv: 1-040119.1759117 CONSULTING</t>
  </si>
  <si>
    <t>29 "FBB"  Contract A</t>
  </si>
  <si>
    <t>5/10/2019-"FBB" Inv: 1-050119.1787737 CONSULTING</t>
  </si>
  <si>
    <t>01-10-20-"FBB" Inv: 1-010120.1923400</t>
  </si>
  <si>
    <t>2/14/2020-"FBB" Inv: 1-020120.1934312</t>
  </si>
  <si>
    <t>3/13/2020-"FBB" Inv: 1-030120.1952784</t>
  </si>
  <si>
    <t>4/10/2020-"FBB" Inv: 1-040120.1968694</t>
  </si>
  <si>
    <t>5-08 "FBB" INV 1-50120 CONSULTING</t>
  </si>
  <si>
    <t>translations- investigative-18-Nov-194461</t>
  </si>
  <si>
    <t>36 Congo Research B</t>
  </si>
  <si>
    <t>FBB CONSULTING</t>
  </si>
  <si>
    <t>Erin M Mulligan</t>
  </si>
  <si>
    <t>110 Mulligan Invoice</t>
  </si>
  <si>
    <t>12/31/2020</t>
  </si>
  <si>
    <t>Agnes Bun</t>
  </si>
  <si>
    <t>111 ABun A</t>
  </si>
  <si>
    <t>112 ABun B</t>
  </si>
  <si>
    <t>4/24/2020-GRAPHAWARE, INC. Inv: 449.GRAPHABLE:1999316 CONSULTING GRAPH DATABASE SVCS</t>
  </si>
  <si>
    <t>63 GraphAware Invoice 449</t>
  </si>
  <si>
    <t>Rope Line Media LLC</t>
  </si>
  <si>
    <t>113 Ropeline Nov20</t>
  </si>
  <si>
    <t>01/08/2021</t>
  </si>
  <si>
    <t>01/15/2021</t>
  </si>
  <si>
    <t>Julie Sibony translation services</t>
  </si>
  <si>
    <t>114 Sibony Jan21</t>
  </si>
  <si>
    <t>01/29/2021</t>
  </si>
  <si>
    <t>Agnes Bun Blurb .5 hours</t>
  </si>
  <si>
    <t>115 ABun C</t>
  </si>
  <si>
    <t>02/05/2021</t>
  </si>
  <si>
    <t>Agnes Bun Trans Svcs 1 Report (6 hours), Blurb 1/4 hour</t>
  </si>
  <si>
    <t>116 ABun D, 117 ABun E</t>
  </si>
  <si>
    <t>This expense is a sum payment for two simultaneous projects, invoices 116 and 117</t>
  </si>
  <si>
    <t>02/12/2021</t>
  </si>
  <si>
    <t>Erin M Mulligan copyediting and proofreading</t>
  </si>
  <si>
    <t>118 Mulligan Feb21</t>
  </si>
  <si>
    <t>02/19/2021</t>
  </si>
  <si>
    <t>Agnes Bun translation press release 4 hours</t>
  </si>
  <si>
    <t>119 ABun Feb21</t>
  </si>
  <si>
    <t>04/09/2021</t>
  </si>
  <si>
    <t>Erin M Mulligan copyediting &amp; proofreading</t>
  </si>
  <si>
    <t>120 Mulligan Apr21</t>
  </si>
  <si>
    <t>06/11/2021</t>
  </si>
  <si>
    <t>Inv: 1-060121.BAFILEMBA:2200639 CONSULTING</t>
  </si>
  <si>
    <t>123 FBB Contract C</t>
  </si>
  <si>
    <t>07/02/2021</t>
  </si>
  <si>
    <t>Inv: 1-070121.BAFILEMBA:2214067 CONSULTING</t>
  </si>
  <si>
    <t>07/16/2021</t>
  </si>
  <si>
    <t>Inv: 1.SLEZHNEV:2230114 ONE DAY WORKED FOR THE SENTRY 06/30/21</t>
  </si>
  <si>
    <t>121 S Lezhnev Jul21</t>
  </si>
  <si>
    <t>07/30/2021</t>
  </si>
  <si>
    <t>Inv: 1-080121.BAFILEMBA:2236126 CONSULTING</t>
  </si>
  <si>
    <t>09/28/2021</t>
  </si>
  <si>
    <t>Marcus Bleasdale Ltd All in fee Belgian Grant Expense</t>
  </si>
  <si>
    <t>122 Bleasdale Sep21</t>
  </si>
  <si>
    <t>Danilo Agutoli Portrait Illustrations Belgian Grant Expense</t>
  </si>
  <si>
    <t>124 Danilio Sep24</t>
  </si>
  <si>
    <t>09/29/2021</t>
  </si>
  <si>
    <t>Video Production - Animation</t>
  </si>
  <si>
    <t>125 DukeandDuck Sep21</t>
  </si>
  <si>
    <t>Adill Productions LLC Animated Videos &amp; 5 Still Graphics Corruption is Cancer Campaign Belgian Grant Expense</t>
  </si>
  <si>
    <t>126 Adill Sep21</t>
  </si>
  <si>
    <t>Debra Bragg Laprevotte</t>
  </si>
  <si>
    <t>127 LaPrevotte Contract</t>
  </si>
  <si>
    <t>02/28/2021</t>
  </si>
  <si>
    <t>06/04/2021</t>
  </si>
  <si>
    <t>04/30/2021</t>
  </si>
  <si>
    <t>Adill Productions LLC Video Production</t>
  </si>
  <si>
    <t>128 Adill Apr21</t>
  </si>
  <si>
    <t>09/24/2021</t>
  </si>
  <si>
    <t>Duke and Duck Video Production: 
 Animation Dos 8/27/21 Belgian Grant Expense</t>
  </si>
  <si>
    <t>129 Duke and Duck Proj2</t>
  </si>
  <si>
    <t>09/03/2021</t>
  </si>
  <si>
    <t>Duke and Duck Video Production: Explainer Series</t>
  </si>
  <si>
    <t>130 Duke and Duck Proj2 Explainer</t>
  </si>
  <si>
    <t>6/30/2021:Margaret Jacobi Illustrations, Report:May Expenses (personal card)</t>
  </si>
  <si>
    <t>131 Echave</t>
  </si>
  <si>
    <t>Invoice is split between licensing and consulting- this net cost covers licensed images and communications consulting.</t>
  </si>
  <si>
    <t>6/23/2021:Strategic Agenda:DRC translation- investigative</t>
  </si>
  <si>
    <t>132 Strategic Agenda Jun21</t>
  </si>
  <si>
    <t>7/22/2021:Gwendal Le Fol:translation services</t>
  </si>
  <si>
    <t>133 Gwendal LF Contract</t>
  </si>
  <si>
    <t>8/20/2021:Gwendal Le Fol:Translation</t>
  </si>
  <si>
    <t>9/7/2021:Gwendal Le Fol:translation</t>
  </si>
  <si>
    <t>7/22/2021:Yedan Li:May Research</t>
  </si>
  <si>
    <t>134 Yedan Li</t>
  </si>
  <si>
    <t>9/17/2021:Erin Mulligan:Copyediting</t>
  </si>
  <si>
    <t>135 Mulligan Sept21</t>
  </si>
  <si>
    <t>C.3 Licensing</t>
  </si>
  <si>
    <t>Inv: 08/04/21.SLEZHNEV:2245666 ONE DAY WORKED FOR THE SENTRY 07/31/21</t>
  </si>
  <si>
    <t>137 SLezhnev contract</t>
  </si>
  <si>
    <t>Video Production:  Animation</t>
  </si>
  <si>
    <t>138 Duke and Duck Animation</t>
  </si>
  <si>
    <t>Rafat Alkhatib Studio Political Cartoon Design Belgian Grant expense</t>
  </si>
  <si>
    <t>139 Rafat Video Licensing</t>
  </si>
  <si>
    <t>Lines 73-78, Salary Reporting Tab</t>
  </si>
  <si>
    <t>Margaret Jacobi Graphic design- report-April expenses-personal card-296782</t>
  </si>
  <si>
    <t>136 Graphic Design-Paypal</t>
  </si>
  <si>
    <t>C. 4 Multimedia / Publications</t>
  </si>
  <si>
    <t>Indirect Costs / Management Fee</t>
  </si>
  <si>
    <t>Management Fees, New Venture Fund</t>
  </si>
  <si>
    <t>Armfield, Harrison &amp; Thomas, Inc NVF InsurPremium Inv51785-2020 Expense Prepaid-254837</t>
  </si>
  <si>
    <t>Activity A, Personnel</t>
  </si>
  <si>
    <t>Salary(USD)</t>
  </si>
  <si>
    <t>Salary (Euro)</t>
  </si>
  <si>
    <t>Fringe (USD)</t>
  </si>
  <si>
    <t>Fringe (Euro)</t>
  </si>
  <si>
    <t>Medical Insurance: John Dell'Osso</t>
  </si>
  <si>
    <t>Employer Taxes: John Dell'Osso, Jan-Dec 2019</t>
  </si>
  <si>
    <t>Employer Taxes: Alexander Lezhnev, Douglas Gillison, Brad Brooks Rubin, John Dell'Osso</t>
  </si>
  <si>
    <t>401K Allocation: John Dell'Osso</t>
  </si>
  <si>
    <t>John Dell'Osso</t>
  </si>
  <si>
    <t>John Dell'Osso, Alexander Lezhnev, Brad Brooks-Rubin, Douglas Gillison</t>
  </si>
  <si>
    <t>Brad Brooks-Rubin, Alexander Lezhnev, Olivia Hampton, Douglas Gillison</t>
  </si>
  <si>
    <t>11/31/2020</t>
  </si>
  <si>
    <t>Douglas Gillison, Ian Schwab</t>
  </si>
  <si>
    <t>Douglas Gillison, Olivia Hampton, Ian Schwab</t>
  </si>
  <si>
    <t>Activity B</t>
  </si>
  <si>
    <t>HRA Contribution: John Dell'Osso Jan-Dec 2019</t>
  </si>
  <si>
    <t>Douglas Gillison</t>
  </si>
  <si>
    <t>Brad Brooks-Rubin</t>
  </si>
  <si>
    <t>08/31/2021</t>
  </si>
  <si>
    <t>Medical Insurance: Brad Brooks-Rubin</t>
  </si>
  <si>
    <t>Activity C: Personnel</t>
  </si>
  <si>
    <t>Jennifer Lonnquest</t>
  </si>
  <si>
    <t>Greg Hittelman, Jennifer Lonnquest, Madeline Robinson</t>
  </si>
  <si>
    <t>08/31/2020</t>
  </si>
  <si>
    <t>09/31/2020</t>
  </si>
  <si>
    <t>Madeline Robinson</t>
  </si>
  <si>
    <t>10/31/2020</t>
  </si>
  <si>
    <t>11/30/2020</t>
  </si>
  <si>
    <t>Madeline Robinson, Sasha Lezhnev, Douglas Gillison</t>
  </si>
  <si>
    <t>Jennifer Lonnquest, Sasha Lezhnev</t>
  </si>
  <si>
    <t>Sasha Lezhnev</t>
  </si>
  <si>
    <t>Jennifer Lonnquest, Sasha Lezhnev, Olivia Hampton</t>
  </si>
  <si>
    <t>05/31/2021</t>
  </si>
  <si>
    <t>06/30/2021</t>
  </si>
  <si>
    <t>07/31/2021</t>
  </si>
  <si>
    <t>Activity C: Multimedia and Publications</t>
  </si>
  <si>
    <t>Elizabeth Krisher, January-September</t>
  </si>
  <si>
    <t xml:space="preserve">Jennifer Lonnquest, January-September </t>
  </si>
  <si>
    <t>Alexander Lezhnev, January-September</t>
  </si>
  <si>
    <t>Madeline Robinson, January-September</t>
  </si>
  <si>
    <t xml:space="preserve">Douglas Gillison, January-September </t>
  </si>
  <si>
    <t>Maggie Jacobi</t>
  </si>
  <si>
    <t>John Prendergast</t>
  </si>
  <si>
    <t>Overhead - Maggie Jacobi</t>
  </si>
  <si>
    <t>Overhead - John Prendergast</t>
  </si>
  <si>
    <t>Overhead - Ian Schwab</t>
  </si>
  <si>
    <t xml:space="preserve">The expense is based on the actual USD amount incurred by The Sentry, based on the EUR-USD exchange rate of 1.1530283 on the date of payment. </t>
  </si>
  <si>
    <t xml:space="preserve">The expense is based on the actual USD amount incurred by The Sentry, based on the EUR-USD exchange rate of 1.140056 on the date of payment. </t>
  </si>
  <si>
    <t xml:space="preserve">The expense is based on the actual USD amount incurred by The Sentry, based on the EUR-USD exchange rate of 1.1794011on the date of payment. </t>
  </si>
  <si>
    <t xml:space="preserve">The expense is based on the actual USD amount incurred by The Sentry, based on the EUR-USD exchange rate of 1.1571977 on the date of payment. </t>
  </si>
  <si>
    <t xml:space="preserve">The expense is based on the actual USD amount incurred by The Sentry, based on the EUR-USD exchange rate of 1.1508023 on the date of payment. </t>
  </si>
  <si>
    <t xml:space="preserve">The expense is based on the actual USD amount incurred by The Sentry, based on the EUR-USD exchange rate of 1.1306989 on the date of payment. </t>
  </si>
  <si>
    <t xml:space="preserve">The expense is based on the actual USD amount incurred by The Sentry, based on the EUR-USD exchange rate of 1.136 on the date of payment. </t>
  </si>
  <si>
    <t xml:space="preserve">The expense is based on the actual USD amount incurred by The Sentry, based on the EUR-USD exchange rate of 1.1185989 on the date of payment. </t>
  </si>
  <si>
    <t xml:space="preserve">The expense is based on the actual USD amount incurred by The Sentry, based on the EUR-USD exchange rate of 1.14688 on the date of payment. </t>
  </si>
  <si>
    <t xml:space="preserve">The expense is based on the actual USD amount incurred by The Sentry, based on the EUR-USD exchange rate of 1.2389974 on the date of payment. </t>
  </si>
  <si>
    <t>Date</t>
  </si>
  <si>
    <t>Please see breakout on "Program Salaries and Benefits"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</si>
</sst>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[$€-2]\ * #,##0.00_);_([$€-2]\ * \(#,##0.00\);_([$€-2]\ * &quot;-&quot;??_);_(@_)"/>
    <numFmt numFmtId="167" formatCode="mm/dd/yyyy"/>
    <numFmt numFmtId="168" formatCode="_([$€-2]\ * #,##0_);_([$€-2]\ * \(#,##0\);_([$€-2]\ * &quot;-&quot;??_);_(@_)"/>
    <numFmt numFmtId="169" formatCode="m/d/yyyy;@"/>
  </numFmts>
  <fonts count="10" x14ac:knownFonts="1">
    <font>
      <sz val="11"/>
      <color theme="1"/>
      <name val="Arial"/>
    </font>
    <font>
      <b/>
      <sz val="9"/>
      <color rgb="FF323232"/>
      <name val="Arial"/>
      <family val="2"/>
    </font>
    <font>
      <sz val="9"/>
      <color theme="1"/>
      <name val="Arial"/>
      <family val="2"/>
    </font>
    <font>
      <sz val="9"/>
      <color rgb="FF323232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9"/>
        <bgColor theme="9"/>
      </patternFill>
    </fill>
    <fill>
      <patternFill patternType="solid">
        <fgColor rgb="FF92D050"/>
        <bgColor rgb="FF92D050"/>
      </patternFill>
    </fill>
    <fill>
      <patternFill patternType="solid">
        <fgColor rgb="FFBDD6EE"/>
        <bgColor rgb="FFBDD6EE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6" borderId="4" xfId="0" applyFont="1" applyFill="1" applyBorder="1"/>
    <xf numFmtId="0" fontId="4" fillId="6" borderId="4" xfId="0" applyFont="1" applyFill="1" applyBorder="1"/>
    <xf numFmtId="165" fontId="2" fillId="0" borderId="0" xfId="0" applyNumberFormat="1" applyFont="1"/>
    <xf numFmtId="0" fontId="2" fillId="5" borderId="4" xfId="0" applyFont="1" applyFill="1" applyBorder="1" applyAlignment="1">
      <alignment horizontal="left"/>
    </xf>
    <xf numFmtId="14" fontId="2" fillId="6" borderId="4" xfId="0" applyNumberFormat="1" applyFont="1" applyFill="1" applyBorder="1" applyAlignment="1">
      <alignment horizontal="left"/>
    </xf>
    <xf numFmtId="165" fontId="2" fillId="6" borderId="4" xfId="0" applyNumberFormat="1" applyFont="1" applyFill="1" applyBorder="1"/>
    <xf numFmtId="0" fontId="2" fillId="6" borderId="4" xfId="0" applyFont="1" applyFill="1" applyBorder="1" applyAlignment="1">
      <alignment horizontal="left"/>
    </xf>
    <xf numFmtId="0" fontId="2" fillId="6" borderId="4" xfId="0" applyFont="1" applyFill="1" applyBorder="1" applyAlignment="1">
      <alignment wrapText="1"/>
    </xf>
    <xf numFmtId="37" fontId="7" fillId="0" borderId="2" xfId="0" applyNumberFormat="1" applyFont="1" applyBorder="1" applyAlignment="1">
      <alignment horizontal="right"/>
    </xf>
    <xf numFmtId="166" fontId="8" fillId="0" borderId="3" xfId="0" applyNumberFormat="1" applyFont="1" applyBorder="1"/>
    <xf numFmtId="0" fontId="8" fillId="6" borderId="4" xfId="0" applyFont="1" applyFill="1" applyBorder="1"/>
    <xf numFmtId="0" fontId="2" fillId="0" borderId="0" xfId="0" applyFont="1" applyAlignment="1"/>
    <xf numFmtId="0" fontId="8" fillId="0" borderId="0" xfId="0" applyFont="1" applyAlignment="1"/>
    <xf numFmtId="167" fontId="3" fillId="0" borderId="0" xfId="0" applyNumberFormat="1" applyFont="1" applyAlignment="1">
      <alignment horizontal="right"/>
    </xf>
    <xf numFmtId="166" fontId="2" fillId="0" borderId="0" xfId="0" applyNumberFormat="1" applyFont="1"/>
    <xf numFmtId="0" fontId="2" fillId="0" borderId="0" xfId="0" applyFont="1" applyAlignment="1">
      <alignment horizontal="right"/>
    </xf>
    <xf numFmtId="165" fontId="2" fillId="7" borderId="4" xfId="0" applyNumberFormat="1" applyFont="1" applyFill="1" applyBorder="1"/>
    <xf numFmtId="168" fontId="2" fillId="7" borderId="4" xfId="0" applyNumberFormat="1" applyFont="1" applyFill="1" applyBorder="1"/>
    <xf numFmtId="37" fontId="2" fillId="0" borderId="0" xfId="0" applyNumberFormat="1" applyFont="1"/>
    <xf numFmtId="0" fontId="7" fillId="8" borderId="3" xfId="0" applyFont="1" applyFill="1" applyBorder="1"/>
    <xf numFmtId="0" fontId="8" fillId="8" borderId="3" xfId="0" applyFont="1" applyFill="1" applyBorder="1" applyAlignment="1">
      <alignment horizontal="right"/>
    </xf>
    <xf numFmtId="165" fontId="9" fillId="8" borderId="3" xfId="0" applyNumberFormat="1" applyFont="1" applyFill="1" applyBorder="1"/>
    <xf numFmtId="0" fontId="9" fillId="8" borderId="3" xfId="0" applyFont="1" applyFill="1" applyBorder="1"/>
    <xf numFmtId="0" fontId="8" fillId="8" borderId="3" xfId="0" applyFont="1" applyFill="1" applyBorder="1"/>
    <xf numFmtId="0" fontId="8" fillId="0" borderId="3" xfId="0" applyFont="1" applyBorder="1"/>
    <xf numFmtId="165" fontId="8" fillId="0" borderId="3" xfId="0" applyNumberFormat="1" applyFont="1" applyBorder="1"/>
    <xf numFmtId="39" fontId="8" fillId="0" borderId="3" xfId="0" applyNumberFormat="1" applyFont="1" applyBorder="1"/>
    <xf numFmtId="167" fontId="8" fillId="0" borderId="3" xfId="0" applyNumberFormat="1" applyFont="1" applyBorder="1" applyAlignment="1">
      <alignment horizontal="right"/>
    </xf>
    <xf numFmtId="165" fontId="8" fillId="7" borderId="3" xfId="0" applyNumberFormat="1" applyFont="1" applyFill="1" applyBorder="1"/>
    <xf numFmtId="168" fontId="8" fillId="7" borderId="3" xfId="0" applyNumberFormat="1" applyFont="1" applyFill="1" applyBorder="1"/>
    <xf numFmtId="0" fontId="8" fillId="0" borderId="3" xfId="0" applyFont="1" applyBorder="1" applyAlignment="1">
      <alignment horizontal="right"/>
    </xf>
    <xf numFmtId="49" fontId="8" fillId="0" borderId="3" xfId="0" applyNumberFormat="1" applyFont="1" applyBorder="1"/>
    <xf numFmtId="167" fontId="8" fillId="0" borderId="3" xfId="0" applyNumberFormat="1" applyFont="1" applyBorder="1"/>
    <xf numFmtId="49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/>
    <xf numFmtId="168" fontId="8" fillId="0" borderId="3" xfId="0" applyNumberFormat="1" applyFont="1" applyBorder="1"/>
    <xf numFmtId="166" fontId="8" fillId="7" borderId="3" xfId="0" applyNumberFormat="1" applyFont="1" applyFill="1" applyBorder="1"/>
    <xf numFmtId="164" fontId="8" fillId="7" borderId="3" xfId="0" applyNumberFormat="1" applyFont="1" applyFill="1" applyBorder="1"/>
    <xf numFmtId="165" fontId="7" fillId="0" borderId="3" xfId="0" applyNumberFormat="1" applyFont="1" applyBorder="1"/>
    <xf numFmtId="167" fontId="7" fillId="0" borderId="3" xfId="0" applyNumberFormat="1" applyFont="1" applyBorder="1"/>
    <xf numFmtId="167" fontId="8" fillId="7" borderId="3" xfId="0" applyNumberFormat="1" applyFont="1" applyFill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/>
    <xf numFmtId="49" fontId="3" fillId="0" borderId="4" xfId="0" applyNumberFormat="1" applyFont="1" applyBorder="1" applyAlignment="1">
      <alignment wrapText="1"/>
    </xf>
    <xf numFmtId="49" fontId="3" fillId="0" borderId="4" xfId="0" applyNumberFormat="1" applyFont="1" applyBorder="1"/>
    <xf numFmtId="0" fontId="2" fillId="0" borderId="4" xfId="0" applyFont="1" applyBorder="1"/>
    <xf numFmtId="165" fontId="3" fillId="0" borderId="4" xfId="0" applyNumberFormat="1" applyFont="1" applyBorder="1"/>
    <xf numFmtId="166" fontId="8" fillId="0" borderId="4" xfId="0" applyNumberFormat="1" applyFont="1" applyBorder="1"/>
    <xf numFmtId="37" fontId="1" fillId="2" borderId="4" xfId="0" applyNumberFormat="1" applyFont="1" applyFill="1" applyBorder="1" applyAlignment="1">
      <alignment horizontal="left"/>
    </xf>
    <xf numFmtId="0" fontId="2" fillId="0" borderId="4" xfId="0" applyFont="1" applyBorder="1" applyAlignment="1">
      <alignment wrapText="1"/>
    </xf>
    <xf numFmtId="167" fontId="3" fillId="0" borderId="4" xfId="0" applyNumberFormat="1" applyFont="1" applyBorder="1" applyAlignment="1">
      <alignment horizontal="left"/>
    </xf>
    <xf numFmtId="37" fontId="3" fillId="0" borderId="4" xfId="0" applyNumberFormat="1" applyFont="1" applyBorder="1" applyAlignment="1">
      <alignment horizontal="left"/>
    </xf>
    <xf numFmtId="164" fontId="3" fillId="0" borderId="4" xfId="0" applyNumberFormat="1" applyFont="1" applyBorder="1"/>
    <xf numFmtId="37" fontId="3" fillId="3" borderId="4" xfId="0" applyNumberFormat="1" applyFont="1" applyFill="1" applyBorder="1" applyAlignment="1">
      <alignment horizontal="left"/>
    </xf>
    <xf numFmtId="37" fontId="3" fillId="2" borderId="4" xfId="0" applyNumberFormat="1" applyFont="1" applyFill="1" applyBorder="1" applyAlignment="1">
      <alignment horizontal="left"/>
    </xf>
    <xf numFmtId="0" fontId="4" fillId="0" borderId="4" xfId="0" applyFont="1" applyBorder="1"/>
    <xf numFmtId="49" fontId="3" fillId="4" borderId="4" xfId="0" applyNumberFormat="1" applyFont="1" applyFill="1" applyBorder="1" applyAlignment="1">
      <alignment wrapText="1"/>
    </xf>
    <xf numFmtId="165" fontId="3" fillId="4" borderId="4" xfId="0" applyNumberFormat="1" applyFont="1" applyFill="1" applyBorder="1"/>
    <xf numFmtId="37" fontId="3" fillId="5" borderId="4" xfId="0" applyNumberFormat="1" applyFont="1" applyFill="1" applyBorder="1" applyAlignment="1">
      <alignment horizontal="left"/>
    </xf>
    <xf numFmtId="49" fontId="3" fillId="6" borderId="4" xfId="0" applyNumberFormat="1" applyFont="1" applyFill="1" applyBorder="1" applyAlignment="1">
      <alignment wrapText="1"/>
    </xf>
    <xf numFmtId="49" fontId="3" fillId="6" borderId="4" xfId="0" applyNumberFormat="1" applyFont="1" applyFill="1" applyBorder="1"/>
    <xf numFmtId="167" fontId="3" fillId="6" borderId="4" xfId="0" applyNumberFormat="1" applyFont="1" applyFill="1" applyBorder="1" applyAlignment="1">
      <alignment horizontal="left"/>
    </xf>
    <xf numFmtId="165" fontId="3" fillId="6" borderId="4" xfId="0" applyNumberFormat="1" applyFont="1" applyFill="1" applyBorder="1"/>
    <xf numFmtId="166" fontId="8" fillId="6" borderId="4" xfId="0" applyNumberFormat="1" applyFont="1" applyFill="1" applyBorder="1"/>
    <xf numFmtId="37" fontId="3" fillId="6" borderId="4" xfId="0" applyNumberFormat="1" applyFont="1" applyFill="1" applyBorder="1" applyAlignment="1">
      <alignment horizontal="left"/>
    </xf>
    <xf numFmtId="49" fontId="4" fillId="6" borderId="4" xfId="0" applyNumberFormat="1" applyFont="1" applyFill="1" applyBorder="1" applyAlignment="1">
      <alignment wrapText="1"/>
    </xf>
    <xf numFmtId="49" fontId="4" fillId="6" borderId="4" xfId="0" applyNumberFormat="1" applyFont="1" applyFill="1" applyBorder="1"/>
    <xf numFmtId="167" fontId="4" fillId="6" borderId="4" xfId="0" applyNumberFormat="1" applyFont="1" applyFill="1" applyBorder="1" applyAlignment="1">
      <alignment horizontal="left"/>
    </xf>
    <xf numFmtId="165" fontId="4" fillId="6" borderId="4" xfId="0" applyNumberFormat="1" applyFont="1" applyFill="1" applyBorder="1"/>
    <xf numFmtId="37" fontId="4" fillId="6" borderId="4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wrapText="1"/>
    </xf>
    <xf numFmtId="165" fontId="2" fillId="0" borderId="4" xfId="0" applyNumberFormat="1" applyFont="1" applyBorder="1"/>
    <xf numFmtId="14" fontId="2" fillId="0" borderId="4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0" fontId="6" fillId="0" borderId="4" xfId="0" applyFont="1" applyBorder="1"/>
    <xf numFmtId="0" fontId="8" fillId="0" borderId="4" xfId="0" applyFont="1" applyBorder="1"/>
    <xf numFmtId="0" fontId="8" fillId="0" borderId="4" xfId="0" applyFont="1" applyBorder="1" applyAlignment="1"/>
    <xf numFmtId="49" fontId="1" fillId="0" borderId="5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right"/>
    </xf>
    <xf numFmtId="37" fontId="7" fillId="0" borderId="5" xfId="0" applyNumberFormat="1" applyFont="1" applyBorder="1" applyAlignment="1">
      <alignment horizontal="right"/>
    </xf>
    <xf numFmtId="37" fontId="1" fillId="0" borderId="5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/>
    <xf numFmtId="37" fontId="6" fillId="0" borderId="5" xfId="0" applyNumberFormat="1" applyFont="1" applyBorder="1" applyAlignment="1">
      <alignment horizontal="left" wrapText="1"/>
    </xf>
    <xf numFmtId="169" fontId="2" fillId="0" borderId="4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320" workbookViewId="0">
      <selection activeCell="C1" sqref="C1:C1048576"/>
    </sheetView>
  </sheetViews>
  <sheetFormatPr baseColWidth="10" defaultColWidth="12.6640625" defaultRowHeight="16" customHeight="1" x14ac:dyDescent="0.25"/>
  <cols>
    <col min="1" max="1" width="29.83203125" style="48" bestFit="1" customWidth="1"/>
    <col min="2" max="2" width="21.83203125" style="48" bestFit="1" customWidth="1"/>
    <col min="3" max="3" width="15.33203125" style="48" bestFit="1" customWidth="1"/>
    <col min="4" max="4" width="86" style="48" bestFit="1" customWidth="1"/>
    <col min="5" max="5" width="11.33203125" style="48" bestFit="1" customWidth="1"/>
    <col min="6" max="6" width="10.83203125" style="82" bestFit="1" customWidth="1"/>
    <col min="7" max="7" width="31" style="48" bestFit="1" customWidth="1"/>
    <col min="8" max="8" width="101.33203125" style="48" bestFit="1" customWidth="1"/>
    <col min="9" max="14" width="8.6640625" style="48" customWidth="1"/>
    <col min="15" max="26" width="12.6640625" style="48" customWidth="1"/>
    <col min="27" max="16384" width="12.6640625" style="48"/>
  </cols>
  <sheetData>
    <row r="1" spans="1:26" s="88" customFormat="1" ht="16" customHeight="1" x14ac:dyDescent="0.25">
      <c r="A1" s="83" t="s">
        <v>0</v>
      </c>
      <c r="B1" s="83" t="s">
        <v>1</v>
      </c>
      <c r="C1" s="83" t="s">
        <v>2</v>
      </c>
      <c r="D1" s="83" t="s">
        <v>3</v>
      </c>
      <c r="E1" s="84" t="s">
        <v>4</v>
      </c>
      <c r="F1" s="85" t="s">
        <v>5</v>
      </c>
      <c r="G1" s="86" t="s">
        <v>6</v>
      </c>
      <c r="H1" s="89" t="s">
        <v>7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6" customHeight="1" x14ac:dyDescent="0.25">
      <c r="A2" s="49" t="s">
        <v>8</v>
      </c>
      <c r="B2" s="50" t="s">
        <v>9</v>
      </c>
      <c r="C2" s="47" t="s">
        <v>10</v>
      </c>
      <c r="D2" s="51" t="s">
        <v>11</v>
      </c>
      <c r="E2" s="52">
        <v>532492.03</v>
      </c>
      <c r="F2" s="53">
        <v>466927.7115955631</v>
      </c>
      <c r="G2" s="54"/>
      <c r="H2" s="55" t="s">
        <v>502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6" customHeight="1" x14ac:dyDescent="0.25">
      <c r="A3" s="49" t="s">
        <v>8</v>
      </c>
      <c r="B3" s="50" t="s">
        <v>12</v>
      </c>
      <c r="C3" s="47" t="s">
        <v>10</v>
      </c>
      <c r="D3" s="51" t="s">
        <v>11</v>
      </c>
      <c r="E3" s="52">
        <v>41790.79</v>
      </c>
      <c r="F3" s="53">
        <v>36933.971980994938</v>
      </c>
      <c r="G3" s="54"/>
      <c r="H3" s="55" t="s">
        <v>502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6" customHeight="1" x14ac:dyDescent="0.25">
      <c r="A4" s="49" t="s">
        <v>272</v>
      </c>
      <c r="B4" s="50" t="s">
        <v>273</v>
      </c>
      <c r="C4" s="47" t="s">
        <v>10</v>
      </c>
      <c r="D4" s="51" t="s">
        <v>274</v>
      </c>
      <c r="E4" s="52">
        <v>61367.329999999994</v>
      </c>
      <c r="F4" s="53">
        <v>56463.999843302146</v>
      </c>
      <c r="G4" s="54"/>
      <c r="H4" s="55" t="s">
        <v>502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6" customHeight="1" x14ac:dyDescent="0.25">
      <c r="A5" s="49" t="s">
        <v>272</v>
      </c>
      <c r="B5" s="50" t="s">
        <v>275</v>
      </c>
      <c r="C5" s="47" t="s">
        <v>10</v>
      </c>
      <c r="D5" s="51" t="s">
        <v>274</v>
      </c>
      <c r="E5" s="52">
        <v>2970</v>
      </c>
      <c r="F5" s="53">
        <v>2583.6646281523754</v>
      </c>
      <c r="G5" s="54"/>
      <c r="H5" s="55" t="s">
        <v>502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6" customHeight="1" x14ac:dyDescent="0.25">
      <c r="A6" s="49" t="s">
        <v>335</v>
      </c>
      <c r="B6" s="50" t="s">
        <v>336</v>
      </c>
      <c r="C6" s="47" t="s">
        <v>10</v>
      </c>
      <c r="D6" s="51" t="s">
        <v>337</v>
      </c>
      <c r="E6" s="52">
        <v>140765.82999999999</v>
      </c>
      <c r="F6" s="53">
        <v>122455.00991273833</v>
      </c>
      <c r="G6" s="54"/>
      <c r="H6" s="55" t="s">
        <v>502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6" customHeight="1" x14ac:dyDescent="0.25">
      <c r="A7" s="49" t="s">
        <v>335</v>
      </c>
      <c r="B7" s="51" t="s">
        <v>440</v>
      </c>
      <c r="C7" s="47" t="s">
        <v>10</v>
      </c>
      <c r="D7" s="51" t="s">
        <v>437</v>
      </c>
      <c r="E7" s="77">
        <v>187463.88</v>
      </c>
      <c r="F7" s="53">
        <v>163078.7191286874</v>
      </c>
      <c r="G7" s="9"/>
      <c r="H7" s="55" t="s">
        <v>502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6" customHeight="1" x14ac:dyDescent="0.25">
      <c r="A8" s="49" t="s">
        <v>335</v>
      </c>
      <c r="B8" s="50" t="s">
        <v>338</v>
      </c>
      <c r="C8" s="56" t="s">
        <v>356</v>
      </c>
      <c r="D8" s="49" t="s">
        <v>357</v>
      </c>
      <c r="E8" s="52">
        <v>750</v>
      </c>
      <c r="F8" s="53">
        <f>SUM(E8/1.149531)</f>
        <v>652.43999509365119</v>
      </c>
      <c r="G8" s="55" t="s">
        <v>358</v>
      </c>
      <c r="H8" s="55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6" customHeight="1" x14ac:dyDescent="0.25">
      <c r="A9" s="49" t="s">
        <v>335</v>
      </c>
      <c r="B9" s="50" t="s">
        <v>338</v>
      </c>
      <c r="C9" s="56" t="s">
        <v>356</v>
      </c>
      <c r="D9" s="49" t="s">
        <v>357</v>
      </c>
      <c r="E9" s="52">
        <v>250</v>
      </c>
      <c r="F9" s="53">
        <f>SUM(E9/1.149531)</f>
        <v>217.4799983645504</v>
      </c>
      <c r="G9" s="55" t="s">
        <v>359</v>
      </c>
      <c r="H9" s="55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6" customHeight="1" x14ac:dyDescent="0.25">
      <c r="A10" s="49" t="s">
        <v>8</v>
      </c>
      <c r="B10" s="49" t="s">
        <v>53</v>
      </c>
      <c r="C10" s="56" t="s">
        <v>94</v>
      </c>
      <c r="D10" s="49" t="s">
        <v>86</v>
      </c>
      <c r="E10" s="52">
        <v>3375</v>
      </c>
      <c r="F10" s="53">
        <f>SUM(E10/1.149531)</f>
        <v>2935.9799779214304</v>
      </c>
      <c r="G10" s="57" t="s">
        <v>87</v>
      </c>
      <c r="H10" s="55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16" customHeight="1" x14ac:dyDescent="0.25">
      <c r="A11" s="49" t="s">
        <v>8</v>
      </c>
      <c r="B11" s="50" t="s">
        <v>104</v>
      </c>
      <c r="C11" s="56" t="s">
        <v>94</v>
      </c>
      <c r="D11" s="49" t="s">
        <v>149</v>
      </c>
      <c r="E11" s="52">
        <v>945</v>
      </c>
      <c r="F11" s="53">
        <f>SUM(E11/1.149531)</f>
        <v>822.07439381800054</v>
      </c>
      <c r="G11" s="57" t="s">
        <v>153</v>
      </c>
      <c r="H11" s="55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6" customHeight="1" x14ac:dyDescent="0.25">
      <c r="A12" s="49" t="s">
        <v>8</v>
      </c>
      <c r="B12" s="50" t="s">
        <v>104</v>
      </c>
      <c r="C12" s="56" t="s">
        <v>94</v>
      </c>
      <c r="D12" s="49" t="s">
        <v>155</v>
      </c>
      <c r="E12" s="52">
        <v>450</v>
      </c>
      <c r="F12" s="53">
        <f>SUM(E12/1.149531)</f>
        <v>391.46399705619069</v>
      </c>
      <c r="G12" s="57" t="s">
        <v>152</v>
      </c>
      <c r="H12" s="55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6" customHeight="1" x14ac:dyDescent="0.25">
      <c r="A13" s="49" t="s">
        <v>335</v>
      </c>
      <c r="B13" s="50" t="s">
        <v>338</v>
      </c>
      <c r="C13" s="56" t="s">
        <v>94</v>
      </c>
      <c r="D13" s="49" t="s">
        <v>362</v>
      </c>
      <c r="E13" s="52">
        <v>1200</v>
      </c>
      <c r="F13" s="53">
        <f>SUM(E13/1.149531)</f>
        <v>1043.903992149842</v>
      </c>
      <c r="G13" s="55" t="s">
        <v>363</v>
      </c>
      <c r="H13" s="55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6" customHeight="1" x14ac:dyDescent="0.25">
      <c r="A14" s="49" t="s">
        <v>8</v>
      </c>
      <c r="B14" s="49" t="s">
        <v>53</v>
      </c>
      <c r="C14" s="56" t="s">
        <v>93</v>
      </c>
      <c r="D14" s="49" t="s">
        <v>86</v>
      </c>
      <c r="E14" s="52">
        <v>3375</v>
      </c>
      <c r="F14" s="53">
        <f>SUM(E14/1.149531)</f>
        <v>2935.9799779214304</v>
      </c>
      <c r="G14" s="57" t="s">
        <v>87</v>
      </c>
      <c r="H14" s="55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6" customHeight="1" x14ac:dyDescent="0.25">
      <c r="A15" s="49" t="s">
        <v>8</v>
      </c>
      <c r="B15" s="50" t="s">
        <v>104</v>
      </c>
      <c r="C15" s="56" t="s">
        <v>93</v>
      </c>
      <c r="D15" s="49" t="s">
        <v>149</v>
      </c>
      <c r="E15" s="52">
        <v>945</v>
      </c>
      <c r="F15" s="53">
        <f>SUM(E15/1.149531)</f>
        <v>822.07439381800054</v>
      </c>
      <c r="G15" s="57" t="s">
        <v>152</v>
      </c>
      <c r="H15" s="55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6" customHeight="1" x14ac:dyDescent="0.25">
      <c r="A16" s="49" t="s">
        <v>8</v>
      </c>
      <c r="B16" s="50" t="s">
        <v>104</v>
      </c>
      <c r="C16" s="56" t="s">
        <v>93</v>
      </c>
      <c r="D16" s="49" t="s">
        <v>155</v>
      </c>
      <c r="E16" s="52">
        <v>450</v>
      </c>
      <c r="F16" s="53">
        <f>SUM(E16/1.149531)</f>
        <v>391.46399705619069</v>
      </c>
      <c r="G16" s="57" t="s">
        <v>153</v>
      </c>
      <c r="H16" s="55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6" customHeight="1" x14ac:dyDescent="0.25">
      <c r="A17" s="49" t="s">
        <v>335</v>
      </c>
      <c r="B17" s="50" t="s">
        <v>338</v>
      </c>
      <c r="C17" s="56" t="s">
        <v>93</v>
      </c>
      <c r="D17" s="49" t="s">
        <v>353</v>
      </c>
      <c r="E17" s="52">
        <v>5500</v>
      </c>
      <c r="F17" s="53">
        <f>SUM(E17/1.149531)</f>
        <v>4784.559964020109</v>
      </c>
      <c r="G17" s="55" t="s">
        <v>344</v>
      </c>
      <c r="H17" s="55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6" customHeight="1" x14ac:dyDescent="0.25">
      <c r="A18" s="49" t="s">
        <v>335</v>
      </c>
      <c r="B18" s="50" t="s">
        <v>338</v>
      </c>
      <c r="C18" s="56" t="s">
        <v>93</v>
      </c>
      <c r="D18" s="49" t="s">
        <v>354</v>
      </c>
      <c r="E18" s="52">
        <v>112.5</v>
      </c>
      <c r="F18" s="53">
        <f>SUM(E18/1.149531)</f>
        <v>97.865999264047673</v>
      </c>
      <c r="G18" s="55" t="s">
        <v>355</v>
      </c>
      <c r="H18" s="55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6" customHeight="1" x14ac:dyDescent="0.25">
      <c r="A19" s="49" t="s">
        <v>8</v>
      </c>
      <c r="B19" s="50" t="s">
        <v>242</v>
      </c>
      <c r="C19" s="56" t="s">
        <v>267</v>
      </c>
      <c r="D19" s="49" t="s">
        <v>268</v>
      </c>
      <c r="E19" s="52">
        <v>47</v>
      </c>
      <c r="F19" s="53">
        <f>SUM(E19/1.149531)</f>
        <v>40.886239692535476</v>
      </c>
      <c r="G19" s="60"/>
      <c r="H19" s="55" t="s">
        <v>16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6" customHeight="1" x14ac:dyDescent="0.25">
      <c r="A20" s="49" t="s">
        <v>8</v>
      </c>
      <c r="B20" s="49" t="s">
        <v>53</v>
      </c>
      <c r="C20" s="56" t="s">
        <v>92</v>
      </c>
      <c r="D20" s="49" t="s">
        <v>86</v>
      </c>
      <c r="E20" s="52">
        <v>3000</v>
      </c>
      <c r="F20" s="53">
        <f>SUM(E20/1.149531)</f>
        <v>2609.7599803746048</v>
      </c>
      <c r="G20" s="57" t="s">
        <v>87</v>
      </c>
      <c r="H20" s="55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6" customHeight="1" x14ac:dyDescent="0.25">
      <c r="A21" s="49" t="s">
        <v>8</v>
      </c>
      <c r="B21" s="50" t="s">
        <v>104</v>
      </c>
      <c r="C21" s="56" t="s">
        <v>92</v>
      </c>
      <c r="D21" s="49" t="s">
        <v>149</v>
      </c>
      <c r="E21" s="52">
        <v>525</v>
      </c>
      <c r="F21" s="53">
        <f>SUM(E21/1.149531)</f>
        <v>456.70799656555585</v>
      </c>
      <c r="G21" s="57" t="s">
        <v>151</v>
      </c>
      <c r="H21" s="55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6" customHeight="1" x14ac:dyDescent="0.25">
      <c r="A22" s="49" t="s">
        <v>8</v>
      </c>
      <c r="B22" s="50" t="s">
        <v>104</v>
      </c>
      <c r="C22" s="56" t="s">
        <v>92</v>
      </c>
      <c r="D22" s="49" t="s">
        <v>155</v>
      </c>
      <c r="E22" s="52">
        <v>250</v>
      </c>
      <c r="F22" s="53">
        <f>SUM(E22/1.149531)</f>
        <v>217.4799983645504</v>
      </c>
      <c r="G22" s="57" t="s">
        <v>151</v>
      </c>
      <c r="H22" s="55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6" customHeight="1" x14ac:dyDescent="0.25">
      <c r="A23" s="49" t="s">
        <v>8</v>
      </c>
      <c r="B23" s="50" t="s">
        <v>242</v>
      </c>
      <c r="C23" s="56" t="s">
        <v>92</v>
      </c>
      <c r="D23" s="49" t="s">
        <v>265</v>
      </c>
      <c r="E23" s="52">
        <v>250</v>
      </c>
      <c r="F23" s="53">
        <f>SUM(E23/1.149531)</f>
        <v>217.4799983645504</v>
      </c>
      <c r="G23" s="57" t="s">
        <v>266</v>
      </c>
      <c r="H23" s="55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6" customHeight="1" x14ac:dyDescent="0.25">
      <c r="A24" s="49" t="s">
        <v>8</v>
      </c>
      <c r="B24" s="49" t="s">
        <v>53</v>
      </c>
      <c r="C24" s="56" t="s">
        <v>88</v>
      </c>
      <c r="D24" s="49" t="s">
        <v>89</v>
      </c>
      <c r="E24" s="52">
        <v>2499.75</v>
      </c>
      <c r="F24" s="53">
        <f>SUM(E24/1.149531)</f>
        <v>2174.5825036471392</v>
      </c>
      <c r="G24" s="57" t="s">
        <v>90</v>
      </c>
      <c r="H24" s="55" t="s">
        <v>91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6" customHeight="1" x14ac:dyDescent="0.25">
      <c r="A25" s="49" t="s">
        <v>272</v>
      </c>
      <c r="B25" s="50" t="s">
        <v>296</v>
      </c>
      <c r="C25" s="56" t="s">
        <v>88</v>
      </c>
      <c r="D25" s="49" t="s">
        <v>309</v>
      </c>
      <c r="E25" s="52">
        <v>1048.73</v>
      </c>
      <c r="F25" s="53">
        <f>SUM(E25/1.149531)</f>
        <v>912.31119473941976</v>
      </c>
      <c r="G25" s="57" t="s">
        <v>310</v>
      </c>
      <c r="H25" s="55" t="s">
        <v>499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6" customHeight="1" x14ac:dyDescent="0.25">
      <c r="A26" s="49" t="s">
        <v>8</v>
      </c>
      <c r="B26" s="49" t="s">
        <v>53</v>
      </c>
      <c r="C26" s="56" t="s">
        <v>85</v>
      </c>
      <c r="D26" s="49" t="s">
        <v>86</v>
      </c>
      <c r="E26" s="52">
        <v>750</v>
      </c>
      <c r="F26" s="53">
        <f>SUM(E26/1.149531)</f>
        <v>652.43999509365119</v>
      </c>
      <c r="G26" s="57" t="s">
        <v>87</v>
      </c>
      <c r="H26" s="55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6" customHeight="1" x14ac:dyDescent="0.25">
      <c r="A27" s="49" t="s">
        <v>8</v>
      </c>
      <c r="B27" s="50" t="s">
        <v>104</v>
      </c>
      <c r="C27" s="56" t="s">
        <v>85</v>
      </c>
      <c r="D27" s="49" t="s">
        <v>149</v>
      </c>
      <c r="E27" s="52">
        <v>525</v>
      </c>
      <c r="F27" s="53">
        <f>SUM(E27/1.149531)</f>
        <v>456.70799656555585</v>
      </c>
      <c r="G27" s="57" t="s">
        <v>150</v>
      </c>
      <c r="H27" s="55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6" customHeight="1" x14ac:dyDescent="0.25">
      <c r="A28" s="49" t="s">
        <v>8</v>
      </c>
      <c r="B28" s="50" t="s">
        <v>104</v>
      </c>
      <c r="C28" s="56" t="s">
        <v>85</v>
      </c>
      <c r="D28" s="49" t="s">
        <v>154</v>
      </c>
      <c r="E28" s="52">
        <v>250</v>
      </c>
      <c r="F28" s="53">
        <f>SUM(E28/1.149531)</f>
        <v>217.4799983645504</v>
      </c>
      <c r="G28" s="57" t="s">
        <v>150</v>
      </c>
      <c r="H28" s="55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6" customHeight="1" x14ac:dyDescent="0.25">
      <c r="A29" s="49" t="s">
        <v>8</v>
      </c>
      <c r="B29" s="50" t="s">
        <v>104</v>
      </c>
      <c r="C29" s="56" t="s">
        <v>85</v>
      </c>
      <c r="D29" s="49" t="s">
        <v>155</v>
      </c>
      <c r="E29" s="52">
        <v>250</v>
      </c>
      <c r="F29" s="53">
        <f>SUM(E29/1.149531)</f>
        <v>217.4799983645504</v>
      </c>
      <c r="G29" s="57" t="s">
        <v>150</v>
      </c>
      <c r="H29" s="55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6" customHeight="1" x14ac:dyDescent="0.25">
      <c r="A30" s="49" t="s">
        <v>8</v>
      </c>
      <c r="B30" s="50" t="s">
        <v>242</v>
      </c>
      <c r="C30" s="56" t="s">
        <v>85</v>
      </c>
      <c r="D30" s="49" t="s">
        <v>265</v>
      </c>
      <c r="E30" s="52">
        <v>250</v>
      </c>
      <c r="F30" s="53">
        <f>SUM(E30/1.149531)</f>
        <v>217.4799983645504</v>
      </c>
      <c r="G30" s="57" t="s">
        <v>266</v>
      </c>
      <c r="H30" s="55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6" customHeight="1" x14ac:dyDescent="0.25">
      <c r="A31" s="49" t="s">
        <v>8</v>
      </c>
      <c r="B31" s="50" t="s">
        <v>242</v>
      </c>
      <c r="C31" s="56" t="s">
        <v>85</v>
      </c>
      <c r="D31" s="49" t="s">
        <v>265</v>
      </c>
      <c r="E31" s="52">
        <v>100</v>
      </c>
      <c r="F31" s="53">
        <f>SUM(E31/1.149531)</f>
        <v>86.991999345820162</v>
      </c>
      <c r="G31" s="57" t="s">
        <v>266</v>
      </c>
      <c r="H31" s="55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6" customHeight="1" x14ac:dyDescent="0.25">
      <c r="A32" s="49" t="s">
        <v>335</v>
      </c>
      <c r="B32" s="50" t="s">
        <v>338</v>
      </c>
      <c r="C32" s="47" t="s">
        <v>399</v>
      </c>
      <c r="D32" s="51" t="s">
        <v>400</v>
      </c>
      <c r="E32" s="77">
        <v>22500</v>
      </c>
      <c r="F32" s="53">
        <f>SUM(E32/1.149531)</f>
        <v>19573.199852809536</v>
      </c>
      <c r="G32" s="47" t="s">
        <v>401</v>
      </c>
      <c r="H32" s="55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6" customHeight="1" x14ac:dyDescent="0.25">
      <c r="A33" s="49" t="s">
        <v>335</v>
      </c>
      <c r="B33" s="50" t="s">
        <v>338</v>
      </c>
      <c r="C33" s="47" t="s">
        <v>399</v>
      </c>
      <c r="D33" s="51" t="s">
        <v>402</v>
      </c>
      <c r="E33" s="77">
        <v>4700</v>
      </c>
      <c r="F33" s="53">
        <f>SUM(E33/1.149531)</f>
        <v>4088.6239692535473</v>
      </c>
      <c r="G33" s="47" t="s">
        <v>403</v>
      </c>
      <c r="H33" s="55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6" customHeight="1" x14ac:dyDescent="0.25">
      <c r="A34" s="49" t="s">
        <v>335</v>
      </c>
      <c r="B34" s="50" t="s">
        <v>338</v>
      </c>
      <c r="C34" s="47" t="s">
        <v>394</v>
      </c>
      <c r="D34" s="51" t="s">
        <v>395</v>
      </c>
      <c r="E34" s="77">
        <v>19500</v>
      </c>
      <c r="F34" s="53">
        <f>SUM(E34/1.149531)</f>
        <v>16963.43987243493</v>
      </c>
      <c r="G34" s="47" t="s">
        <v>396</v>
      </c>
      <c r="H34" s="55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6" customHeight="1" x14ac:dyDescent="0.25">
      <c r="A35" s="49" t="s">
        <v>335</v>
      </c>
      <c r="B35" s="50" t="s">
        <v>338</v>
      </c>
      <c r="C35" s="47" t="s">
        <v>394</v>
      </c>
      <c r="D35" s="51" t="s">
        <v>397</v>
      </c>
      <c r="E35" s="77">
        <v>800</v>
      </c>
      <c r="F35" s="53">
        <f>SUM(E35/1.149531)</f>
        <v>695.93599476656129</v>
      </c>
      <c r="G35" s="47" t="s">
        <v>398</v>
      </c>
      <c r="H35" s="55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6" customHeight="1" x14ac:dyDescent="0.25">
      <c r="A36" s="49" t="s">
        <v>335</v>
      </c>
      <c r="B36" s="51" t="s">
        <v>430</v>
      </c>
      <c r="C36" s="78" t="s">
        <v>394</v>
      </c>
      <c r="D36" s="51" t="s">
        <v>433</v>
      </c>
      <c r="E36" s="77">
        <v>17700</v>
      </c>
      <c r="F36" s="53">
        <f>SUM(E36/1.149531)</f>
        <v>15397.583884210168</v>
      </c>
      <c r="G36" s="47" t="s">
        <v>434</v>
      </c>
      <c r="H36" s="55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6" customHeight="1" x14ac:dyDescent="0.25">
      <c r="A37" s="49" t="s">
        <v>335</v>
      </c>
      <c r="B37" s="51" t="s">
        <v>430</v>
      </c>
      <c r="C37" s="78" t="s">
        <v>394</v>
      </c>
      <c r="D37" s="51" t="s">
        <v>435</v>
      </c>
      <c r="E37" s="77">
        <v>1500</v>
      </c>
      <c r="F37" s="53">
        <f>SUM(E37/1.149531)</f>
        <v>1304.8799901873024</v>
      </c>
      <c r="G37" s="47" t="s">
        <v>436</v>
      </c>
      <c r="H37" s="55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6" customHeight="1" x14ac:dyDescent="0.25">
      <c r="A38" s="49" t="s">
        <v>335</v>
      </c>
      <c r="B38" s="50" t="s">
        <v>338</v>
      </c>
      <c r="C38" s="78" t="s">
        <v>411</v>
      </c>
      <c r="D38" s="51" t="s">
        <v>412</v>
      </c>
      <c r="E38" s="77">
        <v>12150</v>
      </c>
      <c r="F38" s="53">
        <f>SUM(E38/1.149531)</f>
        <v>10569.52792051715</v>
      </c>
      <c r="G38" s="47" t="s">
        <v>413</v>
      </c>
      <c r="H38" s="55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6" customHeight="1" x14ac:dyDescent="0.25">
      <c r="A39" s="49" t="s">
        <v>335</v>
      </c>
      <c r="B39" s="50" t="s">
        <v>338</v>
      </c>
      <c r="C39" s="78" t="s">
        <v>414</v>
      </c>
      <c r="D39" s="55" t="s">
        <v>415</v>
      </c>
      <c r="E39" s="77">
        <v>12150</v>
      </c>
      <c r="F39" s="53">
        <f>SUM(E39/1.149531)</f>
        <v>10569.52792051715</v>
      </c>
      <c r="G39" s="47" t="s">
        <v>416</v>
      </c>
      <c r="H39" s="55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6" customHeight="1" x14ac:dyDescent="0.25">
      <c r="A40" s="49" t="s">
        <v>8</v>
      </c>
      <c r="B40" s="49" t="s">
        <v>200</v>
      </c>
      <c r="C40" s="56" t="s">
        <v>236</v>
      </c>
      <c r="D40" s="49" t="s">
        <v>237</v>
      </c>
      <c r="E40" s="52">
        <v>750</v>
      </c>
      <c r="F40" s="53">
        <f>SUM(E40/1.149531)</f>
        <v>652.43999509365119</v>
      </c>
      <c r="G40" s="57" t="s">
        <v>238</v>
      </c>
      <c r="H40" s="55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6" customHeight="1" x14ac:dyDescent="0.25">
      <c r="A41" s="49" t="s">
        <v>8</v>
      </c>
      <c r="B41" s="49" t="s">
        <v>53</v>
      </c>
      <c r="C41" s="56" t="s">
        <v>95</v>
      </c>
      <c r="D41" s="49" t="s">
        <v>96</v>
      </c>
      <c r="E41" s="58">
        <v>6037.5</v>
      </c>
      <c r="F41" s="53">
        <f>SUM(E41/1.149531)</f>
        <v>5252.1419605038918</v>
      </c>
      <c r="G41" s="57" t="s">
        <v>97</v>
      </c>
      <c r="H41" s="55" t="s">
        <v>98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6" customHeight="1" x14ac:dyDescent="0.25">
      <c r="A42" s="49" t="s">
        <v>335</v>
      </c>
      <c r="B42" s="51" t="s">
        <v>430</v>
      </c>
      <c r="C42" s="78" t="s">
        <v>95</v>
      </c>
      <c r="D42" s="51" t="s">
        <v>431</v>
      </c>
      <c r="E42" s="77">
        <v>700</v>
      </c>
      <c r="F42" s="53">
        <f>SUM(E42/1.149531)</f>
        <v>608.94399542074109</v>
      </c>
      <c r="G42" s="47" t="s">
        <v>432</v>
      </c>
      <c r="H42" s="55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6" customHeight="1" x14ac:dyDescent="0.25">
      <c r="A43" s="49" t="s">
        <v>8</v>
      </c>
      <c r="B43" s="49" t="s">
        <v>53</v>
      </c>
      <c r="C43" s="56" t="s">
        <v>83</v>
      </c>
      <c r="D43" s="49" t="s">
        <v>84</v>
      </c>
      <c r="E43" s="52">
        <v>1700</v>
      </c>
      <c r="F43" s="53">
        <f>SUM(E43/1.149531)</f>
        <v>1478.8639888789428</v>
      </c>
      <c r="G43" s="57" t="s">
        <v>82</v>
      </c>
      <c r="H43" s="55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6" customHeight="1" x14ac:dyDescent="0.25">
      <c r="A44" s="49" t="s">
        <v>272</v>
      </c>
      <c r="B44" s="49" t="s">
        <v>276</v>
      </c>
      <c r="C44" s="56" t="s">
        <v>83</v>
      </c>
      <c r="D44" s="49" t="s">
        <v>294</v>
      </c>
      <c r="E44" s="52">
        <v>1013.33</v>
      </c>
      <c r="F44" s="53">
        <f>SUM(E44/1.14953)</f>
        <v>881.51679382008308</v>
      </c>
      <c r="G44" s="57" t="s">
        <v>295</v>
      </c>
      <c r="H44" s="55" t="s">
        <v>492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6" customHeight="1" x14ac:dyDescent="0.25">
      <c r="A45" s="49" t="s">
        <v>335</v>
      </c>
      <c r="B45" s="50" t="s">
        <v>338</v>
      </c>
      <c r="C45" s="47" t="s">
        <v>392</v>
      </c>
      <c r="D45" s="51" t="s">
        <v>393</v>
      </c>
      <c r="E45" s="77">
        <v>5500</v>
      </c>
      <c r="F45" s="53">
        <f>SUM(E45/1.149531)</f>
        <v>4784.559964020109</v>
      </c>
      <c r="G45" s="55" t="s">
        <v>386</v>
      </c>
      <c r="H45" s="55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6" customHeight="1" x14ac:dyDescent="0.25">
      <c r="A46" s="49" t="s">
        <v>335</v>
      </c>
      <c r="B46" s="50" t="s">
        <v>338</v>
      </c>
      <c r="C46" s="47" t="s">
        <v>389</v>
      </c>
      <c r="D46" s="51" t="s">
        <v>390</v>
      </c>
      <c r="E46" s="77">
        <v>700</v>
      </c>
      <c r="F46" s="53">
        <f>SUM(E46/1.149531)</f>
        <v>608.94399542074109</v>
      </c>
      <c r="G46" s="47" t="s">
        <v>391</v>
      </c>
      <c r="H46" s="55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6" customHeight="1" x14ac:dyDescent="0.25">
      <c r="A47" s="49" t="s">
        <v>272</v>
      </c>
      <c r="B47" s="50" t="s">
        <v>296</v>
      </c>
      <c r="C47" s="56" t="s">
        <v>311</v>
      </c>
      <c r="D47" s="49" t="s">
        <v>309</v>
      </c>
      <c r="E47" s="52">
        <v>1066.5999999999999</v>
      </c>
      <c r="F47" s="53">
        <f>SUM(E47/1.149531)</f>
        <v>927.85666502251775</v>
      </c>
      <c r="G47" s="57" t="s">
        <v>312</v>
      </c>
      <c r="H47" s="55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6" customHeight="1" x14ac:dyDescent="0.25">
      <c r="A48" s="49" t="s">
        <v>335</v>
      </c>
      <c r="B48" s="50" t="s">
        <v>338</v>
      </c>
      <c r="C48" s="47" t="s">
        <v>387</v>
      </c>
      <c r="D48" s="51" t="s">
        <v>388</v>
      </c>
      <c r="E48" s="77">
        <v>5500</v>
      </c>
      <c r="F48" s="53">
        <f>SUM(E48/1.149531)</f>
        <v>4784.559964020109</v>
      </c>
      <c r="G48" s="55" t="s">
        <v>386</v>
      </c>
      <c r="H48" s="55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6" customHeight="1" x14ac:dyDescent="0.25">
      <c r="A49" s="49" t="s">
        <v>8</v>
      </c>
      <c r="B49" s="49" t="s">
        <v>53</v>
      </c>
      <c r="C49" s="56" t="s">
        <v>80</v>
      </c>
      <c r="D49" s="49" t="s">
        <v>81</v>
      </c>
      <c r="E49" s="52">
        <v>6800</v>
      </c>
      <c r="F49" s="53">
        <f>SUM(E49/1.149531)</f>
        <v>5915.4559555157712</v>
      </c>
      <c r="G49" s="57" t="s">
        <v>82</v>
      </c>
      <c r="H49" s="55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6" customHeight="1" x14ac:dyDescent="0.25">
      <c r="A50" s="49" t="s">
        <v>335</v>
      </c>
      <c r="B50" s="50" t="s">
        <v>338</v>
      </c>
      <c r="C50" s="56" t="s">
        <v>80</v>
      </c>
      <c r="D50" s="49" t="s">
        <v>353</v>
      </c>
      <c r="E50" s="52">
        <v>5500</v>
      </c>
      <c r="F50" s="53">
        <f>SUM(E50/1.149531)</f>
        <v>4784.559964020109</v>
      </c>
      <c r="G50" s="55" t="s">
        <v>344</v>
      </c>
      <c r="H50" s="55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6" customHeight="1" x14ac:dyDescent="0.25">
      <c r="A51" s="49" t="s">
        <v>335</v>
      </c>
      <c r="B51" s="50" t="s">
        <v>338</v>
      </c>
      <c r="C51" s="56" t="s">
        <v>384</v>
      </c>
      <c r="D51" s="49" t="s">
        <v>385</v>
      </c>
      <c r="E51" s="52">
        <v>5500</v>
      </c>
      <c r="F51" s="53">
        <f>SUM(E51/1.149531)</f>
        <v>4784.559964020109</v>
      </c>
      <c r="G51" s="55" t="s">
        <v>386</v>
      </c>
      <c r="H51" s="55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6" customHeight="1" x14ac:dyDescent="0.25">
      <c r="A52" s="49" t="s">
        <v>335</v>
      </c>
      <c r="B52" s="50" t="s">
        <v>338</v>
      </c>
      <c r="C52" s="47" t="s">
        <v>407</v>
      </c>
      <c r="D52" s="51" t="s">
        <v>404</v>
      </c>
      <c r="E52" s="77">
        <v>14000</v>
      </c>
      <c r="F52" s="53">
        <f>SUM(E52/1.149531)</f>
        <v>12178.879908414821</v>
      </c>
      <c r="G52" s="47" t="s">
        <v>405</v>
      </c>
      <c r="H52" s="55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6" customHeight="1" x14ac:dyDescent="0.25">
      <c r="A53" s="49" t="s">
        <v>8</v>
      </c>
      <c r="B53" s="49" t="s">
        <v>53</v>
      </c>
      <c r="C53" s="56" t="s">
        <v>99</v>
      </c>
      <c r="D53" s="49" t="s">
        <v>100</v>
      </c>
      <c r="E53" s="52">
        <v>5000</v>
      </c>
      <c r="F53" s="53">
        <f>SUM(E53/1.149531)</f>
        <v>4349.5999672910075</v>
      </c>
      <c r="G53" s="57" t="s">
        <v>101</v>
      </c>
      <c r="H53" s="55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6" customHeight="1" x14ac:dyDescent="0.25">
      <c r="A54" s="49" t="s">
        <v>8</v>
      </c>
      <c r="B54" s="49" t="s">
        <v>53</v>
      </c>
      <c r="C54" s="56" t="s">
        <v>99</v>
      </c>
      <c r="D54" s="49" t="s">
        <v>102</v>
      </c>
      <c r="E54" s="52">
        <v>6500</v>
      </c>
      <c r="F54" s="53">
        <f>SUM(E54/1.149531)</f>
        <v>5654.4799574783101</v>
      </c>
      <c r="G54" s="57" t="s">
        <v>103</v>
      </c>
      <c r="H54" s="55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6" customHeight="1" x14ac:dyDescent="0.25">
      <c r="A55" s="49" t="s">
        <v>335</v>
      </c>
      <c r="B55" s="50" t="s">
        <v>338</v>
      </c>
      <c r="C55" s="78" t="s">
        <v>408</v>
      </c>
      <c r="D55" s="51" t="s">
        <v>409</v>
      </c>
      <c r="E55" s="77">
        <v>2500</v>
      </c>
      <c r="F55" s="53">
        <f>SUM(E55/1.149531)</f>
        <v>2174.7999836455037</v>
      </c>
      <c r="G55" s="47" t="s">
        <v>410</v>
      </c>
      <c r="H55" s="55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6" customHeight="1" x14ac:dyDescent="0.25">
      <c r="A56" s="49" t="s">
        <v>8</v>
      </c>
      <c r="B56" s="49" t="s">
        <v>200</v>
      </c>
      <c r="C56" s="56" t="s">
        <v>234</v>
      </c>
      <c r="D56" s="49" t="s">
        <v>235</v>
      </c>
      <c r="E56" s="52">
        <v>49</v>
      </c>
      <c r="F56" s="53">
        <f>SUM(E56/1.149531)</f>
        <v>42.626079679451877</v>
      </c>
      <c r="G56" s="60"/>
      <c r="H56" s="55" t="s">
        <v>16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6" customHeight="1" x14ac:dyDescent="0.25">
      <c r="A57" s="49" t="s">
        <v>335</v>
      </c>
      <c r="B57" s="50" t="s">
        <v>338</v>
      </c>
      <c r="C57" s="56" t="s">
        <v>381</v>
      </c>
      <c r="D57" s="49" t="s">
        <v>382</v>
      </c>
      <c r="E57" s="52">
        <v>191.25</v>
      </c>
      <c r="F57" s="53">
        <f>SUM(E57/1.149531)</f>
        <v>166.37219874888106</v>
      </c>
      <c r="G57" s="55" t="s">
        <v>383</v>
      </c>
      <c r="H57" s="55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6" customHeight="1" x14ac:dyDescent="0.25">
      <c r="A58" s="49" t="s">
        <v>335</v>
      </c>
      <c r="B58" s="50" t="s">
        <v>338</v>
      </c>
      <c r="C58" s="47" t="s">
        <v>406</v>
      </c>
      <c r="D58" s="51" t="s">
        <v>404</v>
      </c>
      <c r="E58" s="77">
        <v>14000</v>
      </c>
      <c r="F58" s="53">
        <f>SUM(E58/1.149531)</f>
        <v>12178.879908414821</v>
      </c>
      <c r="G58" s="47" t="s">
        <v>405</v>
      </c>
      <c r="H58" s="55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6" customHeight="1" x14ac:dyDescent="0.25">
      <c r="A59" s="49" t="s">
        <v>335</v>
      </c>
      <c r="B59" s="50" t="s">
        <v>338</v>
      </c>
      <c r="C59" s="56" t="s">
        <v>378</v>
      </c>
      <c r="D59" s="49" t="s">
        <v>379</v>
      </c>
      <c r="E59" s="52">
        <v>200</v>
      </c>
      <c r="F59" s="53">
        <f>SUM(E59/1.149531)</f>
        <v>173.98399869164032</v>
      </c>
      <c r="G59" s="55" t="s">
        <v>380</v>
      </c>
      <c r="H59" s="55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6" customHeight="1" x14ac:dyDescent="0.25">
      <c r="A60" s="49" t="s">
        <v>335</v>
      </c>
      <c r="B60" s="50" t="s">
        <v>338</v>
      </c>
      <c r="C60" s="56" t="s">
        <v>375</v>
      </c>
      <c r="D60" s="49" t="s">
        <v>376</v>
      </c>
      <c r="E60" s="52">
        <v>315</v>
      </c>
      <c r="F60" s="53">
        <f>SUM(E60/1.149531)</f>
        <v>274.0247979393335</v>
      </c>
      <c r="G60" s="55" t="s">
        <v>377</v>
      </c>
      <c r="H60" s="55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6" customHeight="1" x14ac:dyDescent="0.25">
      <c r="A61" s="49" t="s">
        <v>335</v>
      </c>
      <c r="B61" s="50" t="s">
        <v>338</v>
      </c>
      <c r="C61" s="56" t="s">
        <v>371</v>
      </c>
      <c r="D61" s="49" t="s">
        <v>372</v>
      </c>
      <c r="E61" s="52">
        <v>312.5</v>
      </c>
      <c r="F61" s="53">
        <f>SUM(E61/1.149531)</f>
        <v>271.84999795568797</v>
      </c>
      <c r="G61" s="55" t="s">
        <v>373</v>
      </c>
      <c r="H61" s="55" t="s">
        <v>374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6" customHeight="1" x14ac:dyDescent="0.25">
      <c r="A62" s="49" t="s">
        <v>335</v>
      </c>
      <c r="B62" s="50" t="s">
        <v>338</v>
      </c>
      <c r="C62" s="56" t="s">
        <v>371</v>
      </c>
      <c r="D62" s="49" t="s">
        <v>353</v>
      </c>
      <c r="E62" s="52">
        <v>5500</v>
      </c>
      <c r="F62" s="53">
        <f>SUM(E62/1.149531)</f>
        <v>4784.559964020109</v>
      </c>
      <c r="G62" s="55" t="s">
        <v>344</v>
      </c>
      <c r="H62" s="55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6" customHeight="1" x14ac:dyDescent="0.25">
      <c r="A63" s="49" t="s">
        <v>335</v>
      </c>
      <c r="B63" s="50" t="s">
        <v>338</v>
      </c>
      <c r="C63" s="56" t="s">
        <v>368</v>
      </c>
      <c r="D63" s="49" t="s">
        <v>369</v>
      </c>
      <c r="E63" s="52">
        <v>200</v>
      </c>
      <c r="F63" s="53">
        <f>SUM(E63/1.149531)</f>
        <v>173.98399869164032</v>
      </c>
      <c r="G63" s="55" t="s">
        <v>370</v>
      </c>
      <c r="H63" s="55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6" customHeight="1" x14ac:dyDescent="0.25">
      <c r="A64" s="49" t="s">
        <v>335</v>
      </c>
      <c r="B64" s="50" t="s">
        <v>338</v>
      </c>
      <c r="C64" s="47" t="s">
        <v>368</v>
      </c>
      <c r="D64" s="51" t="s">
        <v>404</v>
      </c>
      <c r="E64" s="77">
        <v>14000</v>
      </c>
      <c r="F64" s="53">
        <f>SUM(E64/1.149531)</f>
        <v>12178.879908414821</v>
      </c>
      <c r="G64" s="47" t="s">
        <v>405</v>
      </c>
      <c r="H64" s="55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6" customHeight="1" x14ac:dyDescent="0.25">
      <c r="A65" s="49" t="s">
        <v>335</v>
      </c>
      <c r="B65" s="50" t="s">
        <v>338</v>
      </c>
      <c r="C65" s="56" t="s">
        <v>365</v>
      </c>
      <c r="D65" s="49" t="s">
        <v>366</v>
      </c>
      <c r="E65" s="52">
        <v>915.52</v>
      </c>
      <c r="F65" s="53">
        <f>SUM(E65/1.149531)</f>
        <v>796.42915241085268</v>
      </c>
      <c r="G65" s="55" t="s">
        <v>367</v>
      </c>
      <c r="H65" s="55" t="s">
        <v>500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6" customHeight="1" x14ac:dyDescent="0.25">
      <c r="A66" s="49" t="s">
        <v>335</v>
      </c>
      <c r="B66" s="50" t="s">
        <v>338</v>
      </c>
      <c r="C66" s="56" t="s">
        <v>364</v>
      </c>
      <c r="D66" s="49" t="s">
        <v>353</v>
      </c>
      <c r="E66" s="52">
        <v>5500</v>
      </c>
      <c r="F66" s="53">
        <f>SUM(E66/1.149531)</f>
        <v>4784.559964020109</v>
      </c>
      <c r="G66" s="55" t="s">
        <v>344</v>
      </c>
      <c r="H66" s="55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6" customHeight="1" x14ac:dyDescent="0.25">
      <c r="A67" s="49" t="s">
        <v>335</v>
      </c>
      <c r="B67" s="50" t="s">
        <v>338</v>
      </c>
      <c r="C67" s="47" t="s">
        <v>364</v>
      </c>
      <c r="D67" s="51" t="s">
        <v>404</v>
      </c>
      <c r="E67" s="77">
        <v>14500</v>
      </c>
      <c r="F67" s="53">
        <f>SUM(E67/1.149531)</f>
        <v>12613.839905143923</v>
      </c>
      <c r="G67" s="47" t="s">
        <v>405</v>
      </c>
      <c r="H67" s="55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6" customHeight="1" x14ac:dyDescent="0.25">
      <c r="A68" s="49" t="s">
        <v>272</v>
      </c>
      <c r="B68" s="49" t="s">
        <v>276</v>
      </c>
      <c r="C68" s="56">
        <v>44469</v>
      </c>
      <c r="D68" s="49" t="s">
        <v>293</v>
      </c>
      <c r="E68" s="52">
        <v>60</v>
      </c>
      <c r="F68" s="53">
        <f>SUM(E68/1.14953)</f>
        <v>52.195245013179303</v>
      </c>
      <c r="G68" s="54"/>
      <c r="H68" s="55" t="s">
        <v>16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6" customHeight="1" x14ac:dyDescent="0.25">
      <c r="A69" s="49" t="s">
        <v>272</v>
      </c>
      <c r="B69" s="50" t="s">
        <v>296</v>
      </c>
      <c r="C69" s="56">
        <v>44469</v>
      </c>
      <c r="D69" s="49" t="s">
        <v>313</v>
      </c>
      <c r="E69" s="52">
        <v>2800</v>
      </c>
      <c r="F69" s="53">
        <f>SUM(E69/1.149531)</f>
        <v>2435.7759816829644</v>
      </c>
      <c r="G69" s="57" t="s">
        <v>314</v>
      </c>
      <c r="H69" s="55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6" customHeight="1" x14ac:dyDescent="0.25">
      <c r="A70" s="49" t="s">
        <v>272</v>
      </c>
      <c r="B70" s="50" t="s">
        <v>315</v>
      </c>
      <c r="C70" s="56">
        <v>44469</v>
      </c>
      <c r="D70" s="49" t="s">
        <v>326</v>
      </c>
      <c r="E70" s="52">
        <v>10.75</v>
      </c>
      <c r="F70" s="53">
        <f>SUM(E70/1.14953)</f>
        <v>9.3516480648612923</v>
      </c>
      <c r="G70" s="60"/>
      <c r="H70" s="55" t="s">
        <v>16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6" customHeight="1" x14ac:dyDescent="0.25">
      <c r="A71" s="49" t="s">
        <v>272</v>
      </c>
      <c r="B71" s="50" t="s">
        <v>315</v>
      </c>
      <c r="C71" s="56">
        <v>44469</v>
      </c>
      <c r="D71" s="49" t="s">
        <v>327</v>
      </c>
      <c r="E71" s="52">
        <v>10.67</v>
      </c>
      <c r="F71" s="53">
        <f>SUM(E71/1.14953)</f>
        <v>9.2820544048437199</v>
      </c>
      <c r="G71" s="60"/>
      <c r="H71" s="55" t="s">
        <v>16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6" customHeight="1" x14ac:dyDescent="0.25">
      <c r="A72" s="49" t="s">
        <v>272</v>
      </c>
      <c r="B72" s="50" t="s">
        <v>315</v>
      </c>
      <c r="C72" s="56">
        <v>44469</v>
      </c>
      <c r="D72" s="49" t="s">
        <v>328</v>
      </c>
      <c r="E72" s="52">
        <v>23.24</v>
      </c>
      <c r="F72" s="53">
        <f>SUM(E72/1.14953)</f>
        <v>20.21695823510478</v>
      </c>
      <c r="G72" s="60"/>
      <c r="H72" s="55" t="s">
        <v>16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6" customHeight="1" x14ac:dyDescent="0.25">
      <c r="A73" s="49" t="s">
        <v>272</v>
      </c>
      <c r="B73" s="50" t="s">
        <v>315</v>
      </c>
      <c r="C73" s="56">
        <v>44469</v>
      </c>
      <c r="D73" s="49" t="s">
        <v>329</v>
      </c>
      <c r="E73" s="52">
        <v>17.18</v>
      </c>
      <c r="F73" s="53">
        <f>SUM(E73/1.14953)</f>
        <v>14.945238488773674</v>
      </c>
      <c r="G73" s="60"/>
      <c r="H73" s="55" t="s">
        <v>16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6" customHeight="1" x14ac:dyDescent="0.25">
      <c r="A74" s="49" t="s">
        <v>272</v>
      </c>
      <c r="B74" s="50" t="s">
        <v>315</v>
      </c>
      <c r="C74" s="56">
        <v>44469</v>
      </c>
      <c r="D74" s="49" t="s">
        <v>330</v>
      </c>
      <c r="E74" s="52">
        <v>12.04</v>
      </c>
      <c r="F74" s="53">
        <f>SUM(E74/1.14953)</f>
        <v>10.473845832644646</v>
      </c>
      <c r="G74" s="60"/>
      <c r="H74" s="55" t="s">
        <v>16</v>
      </c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6" customHeight="1" x14ac:dyDescent="0.25">
      <c r="A75" s="49" t="s">
        <v>272</v>
      </c>
      <c r="B75" s="50" t="s">
        <v>315</v>
      </c>
      <c r="C75" s="56">
        <v>44469</v>
      </c>
      <c r="D75" s="49" t="s">
        <v>331</v>
      </c>
      <c r="E75" s="52">
        <v>35.18</v>
      </c>
      <c r="F75" s="53">
        <f>SUM(E75/1.14953)</f>
        <v>30.603811992727465</v>
      </c>
      <c r="G75" s="60"/>
      <c r="H75" s="55" t="s">
        <v>16</v>
      </c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6" customHeight="1" x14ac:dyDescent="0.25">
      <c r="A76" s="49" t="s">
        <v>272</v>
      </c>
      <c r="B76" s="50" t="s">
        <v>315</v>
      </c>
      <c r="C76" s="56">
        <v>44469</v>
      </c>
      <c r="D76" s="49" t="s">
        <v>332</v>
      </c>
      <c r="E76" s="52">
        <v>589.83000000000004</v>
      </c>
      <c r="F76" s="53">
        <f>SUM(E76/1.14953)</f>
        <v>513.1053561020592</v>
      </c>
      <c r="G76" s="57" t="s">
        <v>333</v>
      </c>
      <c r="H76" s="55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6" customHeight="1" x14ac:dyDescent="0.25">
      <c r="A77" s="49" t="s">
        <v>272</v>
      </c>
      <c r="B77" s="50" t="s">
        <v>315</v>
      </c>
      <c r="C77" s="56">
        <v>44469</v>
      </c>
      <c r="D77" s="49" t="s">
        <v>334</v>
      </c>
      <c r="E77" s="52">
        <v>15.1</v>
      </c>
      <c r="F77" s="53">
        <f>SUM(E77/1.14953)</f>
        <v>13.13580332831679</v>
      </c>
      <c r="G77" s="60"/>
      <c r="H77" s="55" t="s">
        <v>16</v>
      </c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6" customHeight="1" x14ac:dyDescent="0.25">
      <c r="A78" s="49" t="s">
        <v>335</v>
      </c>
      <c r="B78" s="50" t="s">
        <v>338</v>
      </c>
      <c r="C78" s="90">
        <v>44469</v>
      </c>
      <c r="D78" s="51" t="s">
        <v>425</v>
      </c>
      <c r="E78" s="77">
        <v>24.9</v>
      </c>
      <c r="F78" s="53">
        <f>SUM(E78/1.149531)</f>
        <v>21.661007837109217</v>
      </c>
      <c r="G78" s="47" t="s">
        <v>423</v>
      </c>
      <c r="H78" s="55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6" customHeight="1" x14ac:dyDescent="0.25">
      <c r="A79" s="49" t="s">
        <v>335</v>
      </c>
      <c r="B79" s="50" t="s">
        <v>338</v>
      </c>
      <c r="C79" s="90">
        <v>44469</v>
      </c>
      <c r="D79" s="51" t="s">
        <v>428</v>
      </c>
      <c r="E79" s="77">
        <v>90</v>
      </c>
      <c r="F79" s="53">
        <f>SUM(E79/1.149531)</f>
        <v>78.29279941123815</v>
      </c>
      <c r="G79" s="47" t="s">
        <v>429</v>
      </c>
      <c r="H79" s="55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6" customHeight="1" x14ac:dyDescent="0.25">
      <c r="A80" s="49" t="s">
        <v>8</v>
      </c>
      <c r="B80" s="49" t="s">
        <v>200</v>
      </c>
      <c r="C80" s="56">
        <v>44441</v>
      </c>
      <c r="D80" s="49" t="s">
        <v>231</v>
      </c>
      <c r="E80" s="52">
        <v>830.79</v>
      </c>
      <c r="F80" s="53">
        <f>SUM(E80/1.149531)</f>
        <v>722.72083136513925</v>
      </c>
      <c r="G80" s="57" t="s">
        <v>232</v>
      </c>
      <c r="H80" s="55" t="s">
        <v>233</v>
      </c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6" customHeight="1" x14ac:dyDescent="0.25">
      <c r="A81" s="49" t="s">
        <v>8</v>
      </c>
      <c r="B81" s="50" t="s">
        <v>104</v>
      </c>
      <c r="C81" s="56">
        <v>44439</v>
      </c>
      <c r="D81" s="49" t="s">
        <v>187</v>
      </c>
      <c r="E81" s="52">
        <v>1102.45</v>
      </c>
      <c r="F81" s="53">
        <f>SUM(E81/1.149531)</f>
        <v>959.04329678799434</v>
      </c>
      <c r="G81" s="57" t="s">
        <v>188</v>
      </c>
      <c r="H81" s="55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6" customHeight="1" x14ac:dyDescent="0.25">
      <c r="A82" s="49" t="s">
        <v>8</v>
      </c>
      <c r="B82" s="50" t="s">
        <v>104</v>
      </c>
      <c r="C82" s="56">
        <v>44439</v>
      </c>
      <c r="D82" s="49" t="s">
        <v>189</v>
      </c>
      <c r="E82" s="52">
        <v>1162.47</v>
      </c>
      <c r="F82" s="53">
        <f>SUM(E82/1.149531)</f>
        <v>1011.2558947953556</v>
      </c>
      <c r="G82" s="57" t="s">
        <v>190</v>
      </c>
      <c r="H82" s="55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6" customHeight="1" x14ac:dyDescent="0.25">
      <c r="A83" s="49" t="s">
        <v>8</v>
      </c>
      <c r="B83" s="50" t="s">
        <v>104</v>
      </c>
      <c r="C83" s="56">
        <v>44439</v>
      </c>
      <c r="D83" s="49" t="s">
        <v>191</v>
      </c>
      <c r="E83" s="52">
        <v>34.869999999999997</v>
      </c>
      <c r="F83" s="53">
        <f>SUM(E83/1.149531)</f>
        <v>30.334110171887488</v>
      </c>
      <c r="G83" s="64"/>
      <c r="H83" s="55" t="s">
        <v>16</v>
      </c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6" customHeight="1" x14ac:dyDescent="0.25">
      <c r="A84" s="49" t="s">
        <v>8</v>
      </c>
      <c r="B84" s="50" t="s">
        <v>104</v>
      </c>
      <c r="C84" s="56">
        <v>44439</v>
      </c>
      <c r="D84" s="49" t="s">
        <v>195</v>
      </c>
      <c r="E84" s="52">
        <v>306</v>
      </c>
      <c r="F84" s="53">
        <f>SUM(E84/1.149531)</f>
        <v>266.19551799820971</v>
      </c>
      <c r="G84" s="57" t="s">
        <v>196</v>
      </c>
      <c r="H84" s="55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6" customHeight="1" x14ac:dyDescent="0.25">
      <c r="A85" s="49" t="s">
        <v>8</v>
      </c>
      <c r="B85" s="50" t="s">
        <v>104</v>
      </c>
      <c r="C85" s="56">
        <v>44439</v>
      </c>
      <c r="D85" s="49" t="s">
        <v>197</v>
      </c>
      <c r="E85" s="52">
        <v>12</v>
      </c>
      <c r="F85" s="53">
        <f>SUM(E85/1.149531)</f>
        <v>10.439039921498418</v>
      </c>
      <c r="G85" s="60"/>
      <c r="H85" s="55" t="s">
        <v>16</v>
      </c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6" customHeight="1" x14ac:dyDescent="0.25">
      <c r="A86" s="49" t="s">
        <v>8</v>
      </c>
      <c r="B86" s="50" t="s">
        <v>104</v>
      </c>
      <c r="C86" s="56">
        <v>44439</v>
      </c>
      <c r="D86" s="49" t="s">
        <v>198</v>
      </c>
      <c r="E86" s="52">
        <v>13.99</v>
      </c>
      <c r="F86" s="53">
        <f>SUM(E86/1.149531)</f>
        <v>12.17018070848024</v>
      </c>
      <c r="G86" s="60"/>
      <c r="H86" s="55" t="s">
        <v>16</v>
      </c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6" customHeight="1" x14ac:dyDescent="0.25">
      <c r="A87" s="49" t="s">
        <v>8</v>
      </c>
      <c r="B87" s="50" t="s">
        <v>104</v>
      </c>
      <c r="C87" s="56">
        <v>44439</v>
      </c>
      <c r="D87" s="49" t="s">
        <v>199</v>
      </c>
      <c r="E87" s="52">
        <v>38.32</v>
      </c>
      <c r="F87" s="53">
        <f>SUM(E87/1.149531)</f>
        <v>33.335334149318285</v>
      </c>
      <c r="G87" s="60"/>
      <c r="H87" s="55" t="s">
        <v>16</v>
      </c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6" customHeight="1" x14ac:dyDescent="0.25">
      <c r="A88" s="49" t="s">
        <v>335</v>
      </c>
      <c r="B88" s="50" t="s">
        <v>338</v>
      </c>
      <c r="C88" s="90">
        <v>44439</v>
      </c>
      <c r="D88" s="51" t="s">
        <v>424</v>
      </c>
      <c r="E88" s="77">
        <v>2935.2</v>
      </c>
      <c r="F88" s="53">
        <f>SUM(E88/1.149531)</f>
        <v>2553.3891647985133</v>
      </c>
      <c r="G88" s="47" t="s">
        <v>423</v>
      </c>
      <c r="H88" s="55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6" customHeight="1" x14ac:dyDescent="0.25">
      <c r="A89" s="49" t="s">
        <v>335</v>
      </c>
      <c r="B89" s="50" t="s">
        <v>338</v>
      </c>
      <c r="C89" s="90">
        <v>44439</v>
      </c>
      <c r="D89" s="51" t="s">
        <v>424</v>
      </c>
      <c r="E89" s="77">
        <v>124.95</v>
      </c>
      <c r="F89" s="53">
        <f>SUM(E89/1.149531)</f>
        <v>108.69650318260229</v>
      </c>
      <c r="G89" s="47" t="s">
        <v>423</v>
      </c>
      <c r="H89" s="55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6" customHeight="1" x14ac:dyDescent="0.25">
      <c r="A90" s="49" t="s">
        <v>8</v>
      </c>
      <c r="B90" s="50" t="s">
        <v>104</v>
      </c>
      <c r="C90" s="56">
        <v>44408</v>
      </c>
      <c r="D90" s="49" t="s">
        <v>185</v>
      </c>
      <c r="E90" s="52">
        <v>1210.1500000000001</v>
      </c>
      <c r="F90" s="53">
        <f>SUM(E90/1.149531)</f>
        <v>1052.7336800834428</v>
      </c>
      <c r="G90" s="57" t="s">
        <v>186</v>
      </c>
      <c r="H90" s="55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6" customHeight="1" x14ac:dyDescent="0.25">
      <c r="A91" s="49" t="s">
        <v>8</v>
      </c>
      <c r="B91" s="50" t="s">
        <v>104</v>
      </c>
      <c r="C91" s="56">
        <v>44408</v>
      </c>
      <c r="D91" s="49" t="s">
        <v>192</v>
      </c>
      <c r="E91" s="52">
        <v>226.62</v>
      </c>
      <c r="F91" s="53">
        <f>SUM(E91/1.149531)</f>
        <v>197.14126891749765</v>
      </c>
      <c r="G91" s="57" t="s">
        <v>186</v>
      </c>
      <c r="H91" s="55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6" customHeight="1" x14ac:dyDescent="0.25">
      <c r="A92" s="49" t="s">
        <v>8</v>
      </c>
      <c r="B92" s="50" t="s">
        <v>104</v>
      </c>
      <c r="C92" s="56">
        <v>44408</v>
      </c>
      <c r="D92" s="49" t="s">
        <v>193</v>
      </c>
      <c r="E92" s="52">
        <v>306</v>
      </c>
      <c r="F92" s="53">
        <f>SUM(E92/1.149531)</f>
        <v>266.19551799820971</v>
      </c>
      <c r="G92" s="57" t="s">
        <v>194</v>
      </c>
      <c r="H92" s="55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6" customHeight="1" x14ac:dyDescent="0.25">
      <c r="A93" s="49" t="s">
        <v>8</v>
      </c>
      <c r="B93" s="50" t="s">
        <v>242</v>
      </c>
      <c r="C93" s="56">
        <v>44408</v>
      </c>
      <c r="D93" s="49" t="s">
        <v>269</v>
      </c>
      <c r="E93" s="52">
        <v>10</v>
      </c>
      <c r="F93" s="53">
        <f>SUM(E93/1.149531)</f>
        <v>8.6991999345820155</v>
      </c>
      <c r="G93" s="60"/>
      <c r="H93" s="55" t="s">
        <v>16</v>
      </c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6" customHeight="1" x14ac:dyDescent="0.25">
      <c r="A94" s="49" t="s">
        <v>8</v>
      </c>
      <c r="B94" s="50" t="s">
        <v>242</v>
      </c>
      <c r="C94" s="56">
        <v>44408</v>
      </c>
      <c r="D94" s="49" t="s">
        <v>269</v>
      </c>
      <c r="E94" s="52">
        <v>10</v>
      </c>
      <c r="F94" s="53">
        <f>SUM(E94/1.149531)</f>
        <v>8.6991999345820155</v>
      </c>
      <c r="G94" s="60"/>
      <c r="H94" s="55" t="s">
        <v>16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6" customHeight="1" x14ac:dyDescent="0.25">
      <c r="A95" s="49" t="s">
        <v>8</v>
      </c>
      <c r="B95" s="50" t="s">
        <v>242</v>
      </c>
      <c r="C95" s="56">
        <v>44408</v>
      </c>
      <c r="D95" s="49" t="s">
        <v>269</v>
      </c>
      <c r="E95" s="52">
        <v>10</v>
      </c>
      <c r="F95" s="53">
        <f>SUM(E95/1.149531)</f>
        <v>8.6991999345820155</v>
      </c>
      <c r="G95" s="60"/>
      <c r="H95" s="55" t="s">
        <v>16</v>
      </c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6" customHeight="1" x14ac:dyDescent="0.25">
      <c r="A96" s="49" t="s">
        <v>8</v>
      </c>
      <c r="B96" s="50" t="s">
        <v>242</v>
      </c>
      <c r="C96" s="56">
        <v>44408</v>
      </c>
      <c r="D96" s="49" t="s">
        <v>269</v>
      </c>
      <c r="E96" s="52">
        <v>10</v>
      </c>
      <c r="F96" s="53">
        <f>SUM(E96/1.149531)</f>
        <v>8.6991999345820155</v>
      </c>
      <c r="G96" s="60"/>
      <c r="H96" s="55" t="s">
        <v>16</v>
      </c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6" customHeight="1" x14ac:dyDescent="0.25">
      <c r="A97" s="49" t="s">
        <v>8</v>
      </c>
      <c r="B97" s="50" t="s">
        <v>242</v>
      </c>
      <c r="C97" s="56">
        <v>44408</v>
      </c>
      <c r="D97" s="49" t="s">
        <v>271</v>
      </c>
      <c r="E97" s="52">
        <v>60</v>
      </c>
      <c r="F97" s="53">
        <f>SUM(E97/1.149531)</f>
        <v>52.195199607492093</v>
      </c>
      <c r="G97" s="60"/>
      <c r="H97" s="55" t="s">
        <v>16</v>
      </c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6" customHeight="1" x14ac:dyDescent="0.25">
      <c r="A98" s="49" t="s">
        <v>335</v>
      </c>
      <c r="B98" s="50" t="s">
        <v>338</v>
      </c>
      <c r="C98" s="90">
        <v>44408</v>
      </c>
      <c r="D98" s="51" t="s">
        <v>422</v>
      </c>
      <c r="E98" s="77">
        <v>159.44999999999999</v>
      </c>
      <c r="F98" s="53">
        <f>SUM(E98/1.149531)</f>
        <v>138.70874295691024</v>
      </c>
      <c r="G98" s="47" t="s">
        <v>423</v>
      </c>
      <c r="H98" s="55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6" customHeight="1" x14ac:dyDescent="0.25">
      <c r="A99" s="49" t="s">
        <v>335</v>
      </c>
      <c r="B99" s="50" t="s">
        <v>338</v>
      </c>
      <c r="C99" s="90">
        <v>44408</v>
      </c>
      <c r="D99" s="51" t="s">
        <v>426</v>
      </c>
      <c r="E99" s="77">
        <v>4918.8</v>
      </c>
      <c r="F99" s="53">
        <f>SUM(E99/1.149531)</f>
        <v>4278.9624638222022</v>
      </c>
      <c r="G99" s="47" t="s">
        <v>427</v>
      </c>
      <c r="H99" s="55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6" customHeight="1" x14ac:dyDescent="0.25">
      <c r="A100" s="49" t="s">
        <v>335</v>
      </c>
      <c r="B100" s="50" t="s">
        <v>338</v>
      </c>
      <c r="C100" s="90">
        <v>44408</v>
      </c>
      <c r="D100" s="51" t="s">
        <v>426</v>
      </c>
      <c r="E100" s="77">
        <v>3097.03</v>
      </c>
      <c r="F100" s="53">
        <f>SUM(E100/1.149531)</f>
        <v>2694.1683173398542</v>
      </c>
      <c r="G100" s="79" t="s">
        <v>427</v>
      </c>
      <c r="H100" s="55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6" customHeight="1" x14ac:dyDescent="0.25">
      <c r="A101" s="49" t="s">
        <v>335</v>
      </c>
      <c r="B101" s="50" t="s">
        <v>338</v>
      </c>
      <c r="C101" s="90">
        <v>44377</v>
      </c>
      <c r="D101" s="51" t="s">
        <v>417</v>
      </c>
      <c r="E101" s="77">
        <v>516.09</v>
      </c>
      <c r="F101" s="53">
        <f>SUM(E101/1.149531)</f>
        <v>448.95700942384326</v>
      </c>
      <c r="G101" s="47" t="s">
        <v>418</v>
      </c>
      <c r="H101" s="55" t="s">
        <v>419</v>
      </c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6" customHeight="1" x14ac:dyDescent="0.25">
      <c r="A102" s="49" t="s">
        <v>335</v>
      </c>
      <c r="B102" s="50" t="s">
        <v>338</v>
      </c>
      <c r="C102" s="90">
        <v>44377</v>
      </c>
      <c r="D102" s="51" t="s">
        <v>420</v>
      </c>
      <c r="E102" s="77">
        <v>1386</v>
      </c>
      <c r="F102" s="53">
        <f>SUM(E102/1.149531)</f>
        <v>1205.7091109330674</v>
      </c>
      <c r="G102" s="47" t="s">
        <v>421</v>
      </c>
      <c r="H102" s="55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6" customHeight="1" x14ac:dyDescent="0.25">
      <c r="A103" s="49" t="s">
        <v>335</v>
      </c>
      <c r="B103" s="51" t="s">
        <v>430</v>
      </c>
      <c r="C103" s="90">
        <v>44377</v>
      </c>
      <c r="D103" s="51" t="s">
        <v>417</v>
      </c>
      <c r="E103" s="77">
        <v>139.18</v>
      </c>
      <c r="F103" s="53">
        <f>SUM(E103/1.149531)</f>
        <v>121.0754646895125</v>
      </c>
      <c r="G103" s="47" t="s">
        <v>418</v>
      </c>
      <c r="H103" s="55" t="s">
        <v>419</v>
      </c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6" customHeight="1" x14ac:dyDescent="0.25">
      <c r="A104" s="49" t="s">
        <v>335</v>
      </c>
      <c r="B104" s="51" t="s">
        <v>430</v>
      </c>
      <c r="C104" s="90">
        <v>44347</v>
      </c>
      <c r="D104" s="51" t="s">
        <v>438</v>
      </c>
      <c r="E104" s="77">
        <v>103.2</v>
      </c>
      <c r="F104" s="53">
        <f>SUM(E104/1.149531)</f>
        <v>89.775743324886406</v>
      </c>
      <c r="G104" s="47" t="s">
        <v>439</v>
      </c>
      <c r="H104" s="55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6" customHeight="1" x14ac:dyDescent="0.25">
      <c r="A105" s="49" t="s">
        <v>335</v>
      </c>
      <c r="B105" s="51" t="s">
        <v>430</v>
      </c>
      <c r="C105" s="90">
        <v>44316</v>
      </c>
      <c r="D105" s="51" t="s">
        <v>437</v>
      </c>
      <c r="E105" s="77">
        <v>49.99</v>
      </c>
      <c r="F105" s="53">
        <f>SUM(E105/1.149531)</f>
        <v>43.487300472975498</v>
      </c>
      <c r="G105" s="9"/>
      <c r="H105" s="55" t="s">
        <v>16</v>
      </c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6" customHeight="1" x14ac:dyDescent="0.25">
      <c r="A106" s="49" t="s">
        <v>272</v>
      </c>
      <c r="B106" s="49" t="s">
        <v>276</v>
      </c>
      <c r="C106" s="56">
        <v>44255</v>
      </c>
      <c r="D106" s="49" t="s">
        <v>290</v>
      </c>
      <c r="E106" s="52">
        <v>175</v>
      </c>
      <c r="F106" s="53">
        <f>SUM(E106/1.14953)</f>
        <v>152.23613128843962</v>
      </c>
      <c r="G106" s="57" t="s">
        <v>291</v>
      </c>
      <c r="H106" s="55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6" customHeight="1" x14ac:dyDescent="0.25">
      <c r="A107" s="49" t="s">
        <v>272</v>
      </c>
      <c r="B107" s="49" t="s">
        <v>276</v>
      </c>
      <c r="C107" s="56">
        <v>44255</v>
      </c>
      <c r="D107" s="49" t="s">
        <v>292</v>
      </c>
      <c r="E107" s="52">
        <v>70</v>
      </c>
      <c r="F107" s="53">
        <f>SUM(E107/1.14953)</f>
        <v>60.894452515375853</v>
      </c>
      <c r="G107" s="54"/>
      <c r="H107" s="55" t="s">
        <v>16</v>
      </c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6" customHeight="1" x14ac:dyDescent="0.25">
      <c r="A108" s="49" t="s">
        <v>8</v>
      </c>
      <c r="B108" s="50" t="s">
        <v>242</v>
      </c>
      <c r="C108" s="56">
        <v>44227</v>
      </c>
      <c r="D108" s="49" t="s">
        <v>270</v>
      </c>
      <c r="E108" s="52">
        <v>2.84</v>
      </c>
      <c r="F108" s="53">
        <f>SUM(E108/1.149531)</f>
        <v>2.4705727814212923</v>
      </c>
      <c r="G108" s="60"/>
      <c r="H108" s="55" t="s">
        <v>16</v>
      </c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6" customHeight="1" x14ac:dyDescent="0.25">
      <c r="A109" s="49" t="s">
        <v>8</v>
      </c>
      <c r="B109" s="50" t="s">
        <v>242</v>
      </c>
      <c r="C109" s="56">
        <v>44227</v>
      </c>
      <c r="D109" s="49" t="s">
        <v>270</v>
      </c>
      <c r="E109" s="52">
        <v>13.55</v>
      </c>
      <c r="F109" s="53">
        <f>SUM(E109/1.149531)</f>
        <v>11.787415911358632</v>
      </c>
      <c r="G109" s="60"/>
      <c r="H109" s="55" t="s">
        <v>16</v>
      </c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6" customHeight="1" x14ac:dyDescent="0.25">
      <c r="A110" s="49" t="s">
        <v>8</v>
      </c>
      <c r="B110" s="50" t="s">
        <v>242</v>
      </c>
      <c r="C110" s="56">
        <v>44227</v>
      </c>
      <c r="D110" s="49" t="s">
        <v>270</v>
      </c>
      <c r="E110" s="52">
        <v>7.48</v>
      </c>
      <c r="F110" s="53">
        <f>SUM(E110/1.149531)</f>
        <v>6.507001551067348</v>
      </c>
      <c r="G110" s="60"/>
      <c r="H110" s="55" t="s">
        <v>16</v>
      </c>
      <c r="I110" s="6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6" customHeight="1" x14ac:dyDescent="0.25">
      <c r="A111" s="49" t="s">
        <v>8</v>
      </c>
      <c r="B111" s="50" t="s">
        <v>242</v>
      </c>
      <c r="C111" s="56">
        <v>44227</v>
      </c>
      <c r="D111" s="49" t="s">
        <v>270</v>
      </c>
      <c r="E111" s="52">
        <v>2.84</v>
      </c>
      <c r="F111" s="53">
        <f>SUM(E111/1.149531)</f>
        <v>2.4705727814212923</v>
      </c>
      <c r="G111" s="60"/>
      <c r="H111" s="55" t="s">
        <v>16</v>
      </c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6" customHeight="1" x14ac:dyDescent="0.25">
      <c r="A112" s="49" t="s">
        <v>13</v>
      </c>
      <c r="B112" s="50" t="s">
        <v>14</v>
      </c>
      <c r="C112" s="56">
        <v>44135</v>
      </c>
      <c r="D112" s="49" t="s">
        <v>39</v>
      </c>
      <c r="E112" s="52">
        <v>18.02</v>
      </c>
      <c r="F112" s="53">
        <f>SUM(E112/1.149531)</f>
        <v>15.675958282116792</v>
      </c>
      <c r="G112" s="54"/>
      <c r="H112" s="55" t="s">
        <v>16</v>
      </c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6" customHeight="1" x14ac:dyDescent="0.25">
      <c r="A113" s="49" t="s">
        <v>13</v>
      </c>
      <c r="B113" s="50" t="s">
        <v>14</v>
      </c>
      <c r="C113" s="56">
        <v>44135</v>
      </c>
      <c r="D113" s="49" t="s">
        <v>40</v>
      </c>
      <c r="E113" s="52">
        <v>7</v>
      </c>
      <c r="F113" s="53">
        <f>SUM(E113/1.149531)</f>
        <v>6.0894399542074114</v>
      </c>
      <c r="G113" s="54"/>
      <c r="H113" s="55" t="s">
        <v>16</v>
      </c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6" customHeight="1" x14ac:dyDescent="0.25">
      <c r="A114" s="49" t="s">
        <v>13</v>
      </c>
      <c r="B114" s="50" t="s">
        <v>14</v>
      </c>
      <c r="C114" s="56">
        <v>44135</v>
      </c>
      <c r="D114" s="49" t="s">
        <v>41</v>
      </c>
      <c r="E114" s="52">
        <v>18.02</v>
      </c>
      <c r="F114" s="53">
        <f>SUM(E114/1.149531)</f>
        <v>15.675958282116792</v>
      </c>
      <c r="G114" s="54"/>
      <c r="H114" s="55" t="s">
        <v>16</v>
      </c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6" customHeight="1" x14ac:dyDescent="0.25">
      <c r="A115" s="49" t="s">
        <v>13</v>
      </c>
      <c r="B115" s="50" t="s">
        <v>14</v>
      </c>
      <c r="C115" s="56">
        <v>44135</v>
      </c>
      <c r="D115" s="49" t="s">
        <v>42</v>
      </c>
      <c r="E115" s="52">
        <v>13.77</v>
      </c>
      <c r="F115" s="53">
        <f>SUM(E115/1.149531)</f>
        <v>11.978798309919435</v>
      </c>
      <c r="G115" s="54"/>
      <c r="H115" s="55" t="s">
        <v>16</v>
      </c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6" customHeight="1" x14ac:dyDescent="0.25">
      <c r="A116" s="49" t="s">
        <v>13</v>
      </c>
      <c r="B116" s="50" t="s">
        <v>14</v>
      </c>
      <c r="C116" s="56">
        <v>44135</v>
      </c>
      <c r="D116" s="49" t="s">
        <v>43</v>
      </c>
      <c r="E116" s="52">
        <v>19.88</v>
      </c>
      <c r="F116" s="53">
        <f>SUM(E116/1.149531)</f>
        <v>17.294009469949046</v>
      </c>
      <c r="G116" s="54"/>
      <c r="H116" s="55" t="s">
        <v>16</v>
      </c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6" customHeight="1" x14ac:dyDescent="0.25">
      <c r="A117" s="49" t="s">
        <v>13</v>
      </c>
      <c r="B117" s="50" t="s">
        <v>14</v>
      </c>
      <c r="C117" s="56">
        <v>44135</v>
      </c>
      <c r="D117" s="49" t="s">
        <v>43</v>
      </c>
      <c r="E117" s="52">
        <v>12.18</v>
      </c>
      <c r="F117" s="53">
        <f>SUM(E117/1.149531)</f>
        <v>10.595625520320896</v>
      </c>
      <c r="G117" s="54"/>
      <c r="H117" s="55" t="s">
        <v>16</v>
      </c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6" customHeight="1" x14ac:dyDescent="0.25">
      <c r="A118" s="49" t="s">
        <v>13</v>
      </c>
      <c r="B118" s="50" t="s">
        <v>14</v>
      </c>
      <c r="C118" s="56">
        <v>44135</v>
      </c>
      <c r="D118" s="49" t="s">
        <v>44</v>
      </c>
      <c r="E118" s="52">
        <v>13.77</v>
      </c>
      <c r="F118" s="53">
        <f>SUM(E118/1.149531)</f>
        <v>11.978798309919435</v>
      </c>
      <c r="G118" s="54"/>
      <c r="H118" s="55" t="s">
        <v>16</v>
      </c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6" customHeight="1" x14ac:dyDescent="0.25">
      <c r="A119" s="49" t="s">
        <v>8</v>
      </c>
      <c r="B119" s="49" t="s">
        <v>200</v>
      </c>
      <c r="C119" s="56">
        <v>44135</v>
      </c>
      <c r="D119" s="49" t="s">
        <v>215</v>
      </c>
      <c r="E119" s="52">
        <v>149</v>
      </c>
      <c r="F119" s="53">
        <f>SUM(E119/1.149531)</f>
        <v>129.61807902527204</v>
      </c>
      <c r="G119" s="57" t="s">
        <v>216</v>
      </c>
      <c r="H119" s="55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6" customHeight="1" x14ac:dyDescent="0.25">
      <c r="A120" s="49" t="s">
        <v>8</v>
      </c>
      <c r="B120" s="49" t="s">
        <v>200</v>
      </c>
      <c r="C120" s="56">
        <v>44135</v>
      </c>
      <c r="D120" s="49" t="s">
        <v>217</v>
      </c>
      <c r="E120" s="52">
        <v>149</v>
      </c>
      <c r="F120" s="53">
        <f>SUM(E120/1.149531)</f>
        <v>129.61807902527204</v>
      </c>
      <c r="G120" s="57" t="s">
        <v>218</v>
      </c>
      <c r="H120" s="55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6" customHeight="1" x14ac:dyDescent="0.25">
      <c r="A121" s="49" t="s">
        <v>8</v>
      </c>
      <c r="B121" s="49" t="s">
        <v>200</v>
      </c>
      <c r="C121" s="56">
        <v>44135</v>
      </c>
      <c r="D121" s="49" t="s">
        <v>217</v>
      </c>
      <c r="E121" s="52">
        <v>149</v>
      </c>
      <c r="F121" s="53">
        <f>SUM(E121/1.149531)</f>
        <v>129.61807902527204</v>
      </c>
      <c r="G121" s="57" t="s">
        <v>219</v>
      </c>
      <c r="H121" s="55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6" customHeight="1" x14ac:dyDescent="0.25">
      <c r="A122" s="49" t="s">
        <v>8</v>
      </c>
      <c r="B122" s="49" t="s">
        <v>239</v>
      </c>
      <c r="C122" s="56">
        <v>44135</v>
      </c>
      <c r="D122" s="49" t="s">
        <v>240</v>
      </c>
      <c r="E122" s="52">
        <v>7500</v>
      </c>
      <c r="F122" s="53">
        <f>SUM(E122/1.149531)</f>
        <v>6524.3999509365121</v>
      </c>
      <c r="G122" s="57" t="s">
        <v>241</v>
      </c>
      <c r="H122" s="55" t="s">
        <v>233</v>
      </c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6" customHeight="1" x14ac:dyDescent="0.25">
      <c r="A123" s="49" t="s">
        <v>13</v>
      </c>
      <c r="B123" s="50" t="s">
        <v>14</v>
      </c>
      <c r="C123" s="56">
        <v>44104</v>
      </c>
      <c r="D123" s="49" t="s">
        <v>25</v>
      </c>
      <c r="E123" s="52">
        <v>10.6</v>
      </c>
      <c r="F123" s="53">
        <f>SUM(E123/1.149531)</f>
        <v>9.2211519306569372</v>
      </c>
      <c r="G123" s="54"/>
      <c r="H123" s="55" t="s">
        <v>16</v>
      </c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6" customHeight="1" x14ac:dyDescent="0.25">
      <c r="A124" s="49" t="s">
        <v>13</v>
      </c>
      <c r="B124" s="50" t="s">
        <v>14</v>
      </c>
      <c r="C124" s="56">
        <v>44104</v>
      </c>
      <c r="D124" s="49" t="s">
        <v>26</v>
      </c>
      <c r="E124" s="52">
        <v>6.84</v>
      </c>
      <c r="F124" s="53">
        <f>SUM(E124/1.149531)</f>
        <v>5.9502527552540991</v>
      </c>
      <c r="G124" s="54"/>
      <c r="H124" s="55" t="s">
        <v>16</v>
      </c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6" customHeight="1" x14ac:dyDescent="0.25">
      <c r="A125" s="49" t="s">
        <v>13</v>
      </c>
      <c r="B125" s="50" t="s">
        <v>14</v>
      </c>
      <c r="C125" s="56">
        <v>44104</v>
      </c>
      <c r="D125" s="49" t="s">
        <v>27</v>
      </c>
      <c r="E125" s="52">
        <v>63.55</v>
      </c>
      <c r="F125" s="53">
        <f>SUM(E125/1.149531)</f>
        <v>55.28341558426871</v>
      </c>
      <c r="G125" s="54"/>
      <c r="H125" s="55" t="s">
        <v>16</v>
      </c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6" customHeight="1" x14ac:dyDescent="0.25">
      <c r="A126" s="49" t="s">
        <v>13</v>
      </c>
      <c r="B126" s="50" t="s">
        <v>14</v>
      </c>
      <c r="C126" s="56">
        <v>44104</v>
      </c>
      <c r="D126" s="49" t="s">
        <v>28</v>
      </c>
      <c r="E126" s="52">
        <v>275.60000000000002</v>
      </c>
      <c r="F126" s="53">
        <f>SUM(E126/1.149531)</f>
        <v>239.74995019708038</v>
      </c>
      <c r="G126" s="57" t="s">
        <v>29</v>
      </c>
      <c r="H126" s="55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6" customHeight="1" x14ac:dyDescent="0.25">
      <c r="A127" s="49" t="s">
        <v>13</v>
      </c>
      <c r="B127" s="50" t="s">
        <v>14</v>
      </c>
      <c r="C127" s="56">
        <v>44104</v>
      </c>
      <c r="D127" s="49" t="s">
        <v>30</v>
      </c>
      <c r="E127" s="52">
        <v>19.12</v>
      </c>
      <c r="F127" s="53">
        <f>SUM(E127/1.149531)</f>
        <v>16.632870274920815</v>
      </c>
      <c r="G127" s="54"/>
      <c r="H127" s="55" t="s">
        <v>16</v>
      </c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6" customHeight="1" x14ac:dyDescent="0.25">
      <c r="A128" s="49" t="s">
        <v>13</v>
      </c>
      <c r="B128" s="50" t="s">
        <v>14</v>
      </c>
      <c r="C128" s="56">
        <v>44104</v>
      </c>
      <c r="D128" s="49" t="s">
        <v>31</v>
      </c>
      <c r="E128" s="52">
        <v>13.77</v>
      </c>
      <c r="F128" s="53">
        <f>SUM(E128/1.149531)</f>
        <v>11.978798309919435</v>
      </c>
      <c r="G128" s="54"/>
      <c r="H128" s="55" t="s">
        <v>16</v>
      </c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6" customHeight="1" x14ac:dyDescent="0.25">
      <c r="A129" s="49" t="s">
        <v>13</v>
      </c>
      <c r="B129" s="50" t="s">
        <v>14</v>
      </c>
      <c r="C129" s="56">
        <v>44104</v>
      </c>
      <c r="D129" s="49" t="s">
        <v>32</v>
      </c>
      <c r="E129" s="52">
        <v>18.02</v>
      </c>
      <c r="F129" s="53">
        <f>SUM(E129/1.149531)</f>
        <v>15.675958282116792</v>
      </c>
      <c r="G129" s="54"/>
      <c r="H129" s="55" t="s">
        <v>16</v>
      </c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6" customHeight="1" x14ac:dyDescent="0.25">
      <c r="A130" s="49" t="s">
        <v>13</v>
      </c>
      <c r="B130" s="50" t="s">
        <v>14</v>
      </c>
      <c r="C130" s="56">
        <v>44104</v>
      </c>
      <c r="D130" s="49" t="s">
        <v>33</v>
      </c>
      <c r="E130" s="52">
        <v>34.99</v>
      </c>
      <c r="F130" s="53">
        <f>SUM(E130/1.149531)</f>
        <v>30.438500571102477</v>
      </c>
      <c r="G130" s="54"/>
      <c r="H130" s="55" t="s">
        <v>16</v>
      </c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6" customHeight="1" x14ac:dyDescent="0.25">
      <c r="A131" s="49" t="s">
        <v>13</v>
      </c>
      <c r="B131" s="50" t="s">
        <v>14</v>
      </c>
      <c r="C131" s="56">
        <v>44104</v>
      </c>
      <c r="D131" s="49" t="s">
        <v>34</v>
      </c>
      <c r="E131" s="52">
        <v>34.99</v>
      </c>
      <c r="F131" s="53">
        <f>SUM(E131/1.149531)</f>
        <v>30.438500571102477</v>
      </c>
      <c r="G131" s="54"/>
      <c r="H131" s="55" t="s">
        <v>16</v>
      </c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6" customHeight="1" x14ac:dyDescent="0.25">
      <c r="A132" s="49" t="s">
        <v>13</v>
      </c>
      <c r="B132" s="50" t="s">
        <v>14</v>
      </c>
      <c r="C132" s="56">
        <v>44104</v>
      </c>
      <c r="D132" s="49" t="s">
        <v>35</v>
      </c>
      <c r="E132" s="52">
        <v>34.99</v>
      </c>
      <c r="F132" s="53">
        <f>SUM(E132/1.149531)</f>
        <v>30.438500571102477</v>
      </c>
      <c r="G132" s="54"/>
      <c r="H132" s="55" t="s">
        <v>16</v>
      </c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6" customHeight="1" x14ac:dyDescent="0.25">
      <c r="A133" s="49" t="s">
        <v>13</v>
      </c>
      <c r="B133" s="50" t="s">
        <v>14</v>
      </c>
      <c r="C133" s="56">
        <v>44104</v>
      </c>
      <c r="D133" s="49" t="s">
        <v>36</v>
      </c>
      <c r="E133" s="52">
        <v>34.99</v>
      </c>
      <c r="F133" s="53">
        <f>SUM(E133/1.149531)</f>
        <v>30.438500571102477</v>
      </c>
      <c r="G133" s="54"/>
      <c r="H133" s="55" t="s">
        <v>16</v>
      </c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6" customHeight="1" x14ac:dyDescent="0.25">
      <c r="A134" s="49" t="s">
        <v>13</v>
      </c>
      <c r="B134" s="50" t="s">
        <v>14</v>
      </c>
      <c r="C134" s="56">
        <v>44104</v>
      </c>
      <c r="D134" s="49" t="s">
        <v>37</v>
      </c>
      <c r="E134" s="52">
        <v>33.229999999999997</v>
      </c>
      <c r="F134" s="53">
        <f>SUM(E134/1.149531)</f>
        <v>28.907441382616035</v>
      </c>
      <c r="G134" s="54"/>
      <c r="H134" s="55" t="s">
        <v>16</v>
      </c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6" customHeight="1" x14ac:dyDescent="0.25">
      <c r="A135" s="49" t="s">
        <v>13</v>
      </c>
      <c r="B135" s="50" t="s">
        <v>14</v>
      </c>
      <c r="C135" s="56">
        <v>44104</v>
      </c>
      <c r="D135" s="49" t="s">
        <v>38</v>
      </c>
      <c r="E135" s="52">
        <v>34.99</v>
      </c>
      <c r="F135" s="53">
        <f>SUM(E135/1.149531)</f>
        <v>30.438500571102477</v>
      </c>
      <c r="G135" s="54"/>
      <c r="H135" s="55" t="s">
        <v>16</v>
      </c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6" customHeight="1" x14ac:dyDescent="0.25">
      <c r="A136" s="49" t="s">
        <v>13</v>
      </c>
      <c r="B136" s="50" t="s">
        <v>14</v>
      </c>
      <c r="C136" s="56">
        <v>44104</v>
      </c>
      <c r="D136" s="49" t="s">
        <v>50</v>
      </c>
      <c r="E136" s="52">
        <v>55.39</v>
      </c>
      <c r="F136" s="53">
        <f>SUM(E136/1.149531)</f>
        <v>48.18486843764979</v>
      </c>
      <c r="G136" s="54"/>
      <c r="H136" s="55" t="s">
        <v>16</v>
      </c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6" customHeight="1" x14ac:dyDescent="0.25">
      <c r="A137" s="49" t="s">
        <v>13</v>
      </c>
      <c r="B137" s="50" t="s">
        <v>14</v>
      </c>
      <c r="C137" s="56">
        <v>44104</v>
      </c>
      <c r="D137" s="49" t="s">
        <v>51</v>
      </c>
      <c r="E137" s="52">
        <v>55.44</v>
      </c>
      <c r="F137" s="53">
        <f>SUM(E137/1.149531)</f>
        <v>48.228364437322696</v>
      </c>
      <c r="G137" s="54"/>
      <c r="H137" s="55" t="s">
        <v>16</v>
      </c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6" customHeight="1" x14ac:dyDescent="0.25">
      <c r="A138" s="49" t="s">
        <v>13</v>
      </c>
      <c r="B138" s="50" t="s">
        <v>14</v>
      </c>
      <c r="C138" s="56">
        <v>44104</v>
      </c>
      <c r="D138" s="49" t="s">
        <v>51</v>
      </c>
      <c r="E138" s="52">
        <v>55.44</v>
      </c>
      <c r="F138" s="53">
        <f>SUM(E138/1.149531)</f>
        <v>48.228364437322696</v>
      </c>
      <c r="G138" s="54"/>
      <c r="H138" s="55" t="s">
        <v>16</v>
      </c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6" customHeight="1" x14ac:dyDescent="0.25">
      <c r="A139" s="49" t="s">
        <v>13</v>
      </c>
      <c r="B139" s="50" t="s">
        <v>14</v>
      </c>
      <c r="C139" s="56">
        <v>44104</v>
      </c>
      <c r="D139" s="49" t="s">
        <v>51</v>
      </c>
      <c r="E139" s="52">
        <v>55.44</v>
      </c>
      <c r="F139" s="53">
        <f>SUM(E139/1.149531)</f>
        <v>48.228364437322696</v>
      </c>
      <c r="G139" s="54"/>
      <c r="H139" s="55" t="s">
        <v>16</v>
      </c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6" customHeight="1" x14ac:dyDescent="0.25">
      <c r="A140" s="49" t="s">
        <v>13</v>
      </c>
      <c r="B140" s="50" t="s">
        <v>14</v>
      </c>
      <c r="C140" s="56">
        <v>44104</v>
      </c>
      <c r="D140" s="49" t="s">
        <v>51</v>
      </c>
      <c r="E140" s="52">
        <v>55.44</v>
      </c>
      <c r="F140" s="53">
        <f>SUM(E140/1.149531)</f>
        <v>48.228364437322696</v>
      </c>
      <c r="G140" s="54"/>
      <c r="H140" s="55" t="s">
        <v>16</v>
      </c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6" customHeight="1" x14ac:dyDescent="0.25">
      <c r="A141" s="49" t="s">
        <v>13</v>
      </c>
      <c r="B141" s="50" t="s">
        <v>14</v>
      </c>
      <c r="C141" s="56">
        <v>44104</v>
      </c>
      <c r="D141" s="49" t="s">
        <v>52</v>
      </c>
      <c r="E141" s="52">
        <v>55</v>
      </c>
      <c r="F141" s="53">
        <f>SUM(E141/1.149531)</f>
        <v>47.845599640201087</v>
      </c>
      <c r="G141" s="54"/>
      <c r="H141" s="55" t="s">
        <v>16</v>
      </c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6" customHeight="1" x14ac:dyDescent="0.25">
      <c r="A142" s="49" t="s">
        <v>8</v>
      </c>
      <c r="B142" s="49" t="s">
        <v>200</v>
      </c>
      <c r="C142" s="56">
        <v>44104</v>
      </c>
      <c r="D142" s="49" t="s">
        <v>51</v>
      </c>
      <c r="E142" s="52">
        <v>55.44</v>
      </c>
      <c r="F142" s="53">
        <f>SUM(E142/1.149531)</f>
        <v>48.228364437322696</v>
      </c>
      <c r="G142" s="60"/>
      <c r="H142" s="55" t="s">
        <v>16</v>
      </c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6" customHeight="1" x14ac:dyDescent="0.25">
      <c r="A143" s="49" t="s">
        <v>8</v>
      </c>
      <c r="B143" s="49" t="s">
        <v>200</v>
      </c>
      <c r="C143" s="56">
        <v>44104</v>
      </c>
      <c r="D143" s="49" t="s">
        <v>213</v>
      </c>
      <c r="E143" s="52">
        <v>29</v>
      </c>
      <c r="F143" s="53">
        <f>SUM(E143/1.149531)</f>
        <v>25.227679810287846</v>
      </c>
      <c r="G143" s="60"/>
      <c r="H143" s="55" t="s">
        <v>16</v>
      </c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6" customHeight="1" x14ac:dyDescent="0.25">
      <c r="A144" s="49" t="s">
        <v>8</v>
      </c>
      <c r="B144" s="49" t="s">
        <v>200</v>
      </c>
      <c r="C144" s="56">
        <v>44104</v>
      </c>
      <c r="D144" s="49" t="s">
        <v>214</v>
      </c>
      <c r="E144" s="52">
        <v>29</v>
      </c>
      <c r="F144" s="53">
        <f>SUM(E144/1.149531)</f>
        <v>25.227679810287846</v>
      </c>
      <c r="G144" s="60"/>
      <c r="H144" s="55" t="s">
        <v>16</v>
      </c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6" customHeight="1" x14ac:dyDescent="0.25">
      <c r="A145" s="49" t="s">
        <v>8</v>
      </c>
      <c r="B145" s="50" t="s">
        <v>242</v>
      </c>
      <c r="C145" s="56">
        <v>44104</v>
      </c>
      <c r="D145" s="49" t="s">
        <v>262</v>
      </c>
      <c r="E145" s="52">
        <v>538.4</v>
      </c>
      <c r="F145" s="53">
        <f>SUM(E145/1.149531)</f>
        <v>468.36492447789573</v>
      </c>
      <c r="G145" s="57" t="s">
        <v>263</v>
      </c>
      <c r="H145" s="55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6" customHeight="1" x14ac:dyDescent="0.25">
      <c r="A146" s="49" t="s">
        <v>13</v>
      </c>
      <c r="B146" s="50" t="s">
        <v>14</v>
      </c>
      <c r="C146" s="56">
        <v>44074</v>
      </c>
      <c r="D146" s="49" t="s">
        <v>19</v>
      </c>
      <c r="E146" s="52">
        <v>15.9</v>
      </c>
      <c r="F146" s="53">
        <f>SUM(E146/1.149531)</f>
        <v>13.831727895985406</v>
      </c>
      <c r="G146" s="54"/>
      <c r="H146" s="55" t="s">
        <v>16</v>
      </c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6" customHeight="1" x14ac:dyDescent="0.25">
      <c r="A147" s="49" t="s">
        <v>13</v>
      </c>
      <c r="B147" s="50" t="s">
        <v>14</v>
      </c>
      <c r="C147" s="56">
        <v>44074</v>
      </c>
      <c r="D147" s="49" t="s">
        <v>20</v>
      </c>
      <c r="E147" s="52">
        <v>53</v>
      </c>
      <c r="F147" s="53">
        <f>SUM(E147/1.149531)</f>
        <v>46.105759653284686</v>
      </c>
      <c r="G147" s="54"/>
      <c r="H147" s="55" t="s">
        <v>16</v>
      </c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6" customHeight="1" x14ac:dyDescent="0.25">
      <c r="A148" s="49" t="s">
        <v>13</v>
      </c>
      <c r="B148" s="50" t="s">
        <v>14</v>
      </c>
      <c r="C148" s="56">
        <v>44074</v>
      </c>
      <c r="D148" s="49" t="s">
        <v>21</v>
      </c>
      <c r="E148" s="52">
        <v>6.41</v>
      </c>
      <c r="F148" s="53">
        <f>SUM(E148/1.149531)</f>
        <v>5.5761871580670723</v>
      </c>
      <c r="G148" s="54"/>
      <c r="H148" s="55" t="s">
        <v>16</v>
      </c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6" customHeight="1" x14ac:dyDescent="0.25">
      <c r="A149" s="49" t="s">
        <v>13</v>
      </c>
      <c r="B149" s="50" t="s">
        <v>14</v>
      </c>
      <c r="C149" s="56">
        <v>44074</v>
      </c>
      <c r="D149" s="49" t="s">
        <v>22</v>
      </c>
      <c r="E149" s="52">
        <v>9.99</v>
      </c>
      <c r="F149" s="53">
        <f>SUM(E149/1.149531)</f>
        <v>8.6905007346474346</v>
      </c>
      <c r="G149" s="54"/>
      <c r="H149" s="55" t="s">
        <v>16</v>
      </c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6" customHeight="1" x14ac:dyDescent="0.25">
      <c r="A150" s="49" t="s">
        <v>13</v>
      </c>
      <c r="B150" s="50" t="s">
        <v>14</v>
      </c>
      <c r="C150" s="56">
        <v>44074</v>
      </c>
      <c r="D150" s="49" t="s">
        <v>23</v>
      </c>
      <c r="E150" s="52">
        <v>17.37</v>
      </c>
      <c r="F150" s="53">
        <f>SUM(E150/1.149531)</f>
        <v>15.110510286368962</v>
      </c>
      <c r="G150" s="54"/>
      <c r="H150" s="55" t="s">
        <v>16</v>
      </c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6" customHeight="1" x14ac:dyDescent="0.25">
      <c r="A151" s="49" t="s">
        <v>13</v>
      </c>
      <c r="B151" s="50" t="s">
        <v>14</v>
      </c>
      <c r="C151" s="56">
        <v>44074</v>
      </c>
      <c r="D151" s="49" t="s">
        <v>24</v>
      </c>
      <c r="E151" s="52">
        <v>6.72</v>
      </c>
      <c r="F151" s="53">
        <f>SUM(E151/1.149531)</f>
        <v>5.8458623560391141</v>
      </c>
      <c r="G151" s="54"/>
      <c r="H151" s="55" t="s">
        <v>16</v>
      </c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6" customHeight="1" x14ac:dyDescent="0.25">
      <c r="A152" s="49" t="s">
        <v>8</v>
      </c>
      <c r="B152" s="49" t="s">
        <v>53</v>
      </c>
      <c r="C152" s="56">
        <v>44074</v>
      </c>
      <c r="D152" s="49" t="s">
        <v>78</v>
      </c>
      <c r="E152" s="52">
        <v>185.95</v>
      </c>
      <c r="F152" s="53">
        <f>SUM(E152/1.149531)</f>
        <v>161.76162278355258</v>
      </c>
      <c r="G152" s="57" t="s">
        <v>79</v>
      </c>
      <c r="H152" s="55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6" customHeight="1" x14ac:dyDescent="0.25">
      <c r="A153" s="49" t="s">
        <v>8</v>
      </c>
      <c r="B153" s="50" t="s">
        <v>104</v>
      </c>
      <c r="C153" s="56">
        <v>44074</v>
      </c>
      <c r="D153" s="49" t="s">
        <v>169</v>
      </c>
      <c r="E153" s="52">
        <v>17.5</v>
      </c>
      <c r="F153" s="53">
        <f>SUM(E153/1.149531)</f>
        <v>15.223599885518528</v>
      </c>
      <c r="G153" s="60"/>
      <c r="H153" s="55" t="s">
        <v>16</v>
      </c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6" customHeight="1" x14ac:dyDescent="0.25">
      <c r="A154" s="49" t="s">
        <v>8</v>
      </c>
      <c r="B154" s="49" t="s">
        <v>200</v>
      </c>
      <c r="C154" s="56">
        <v>44074</v>
      </c>
      <c r="D154" s="49" t="s">
        <v>208</v>
      </c>
      <c r="E154" s="52">
        <v>149</v>
      </c>
      <c r="F154" s="53">
        <f>SUM(E154/1.149531)</f>
        <v>129.61807902527204</v>
      </c>
      <c r="G154" s="57" t="s">
        <v>209</v>
      </c>
      <c r="H154" s="55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6" customHeight="1" x14ac:dyDescent="0.25">
      <c r="A155" s="49" t="s">
        <v>8</v>
      </c>
      <c r="B155" s="49" t="s">
        <v>200</v>
      </c>
      <c r="C155" s="56">
        <v>44074</v>
      </c>
      <c r="D155" s="49" t="s">
        <v>210</v>
      </c>
      <c r="E155" s="52">
        <v>11.99</v>
      </c>
      <c r="F155" s="53">
        <f>SUM(E155/1.149531)</f>
        <v>10.430340721563837</v>
      </c>
      <c r="G155" s="60"/>
      <c r="H155" s="55" t="s">
        <v>16</v>
      </c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6" customHeight="1" x14ac:dyDescent="0.25">
      <c r="A156" s="49" t="s">
        <v>8</v>
      </c>
      <c r="B156" s="49" t="s">
        <v>200</v>
      </c>
      <c r="C156" s="56">
        <v>44074</v>
      </c>
      <c r="D156" s="49" t="s">
        <v>211</v>
      </c>
      <c r="E156" s="52">
        <v>149.99</v>
      </c>
      <c r="F156" s="53">
        <f>SUM(E156/1.149531)</f>
        <v>130.47929981879565</v>
      </c>
      <c r="G156" s="57" t="s">
        <v>212</v>
      </c>
      <c r="H156" s="55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6" customHeight="1" x14ac:dyDescent="0.25">
      <c r="A157" s="49" t="s">
        <v>8</v>
      </c>
      <c r="B157" s="49" t="s">
        <v>200</v>
      </c>
      <c r="C157" s="56">
        <v>44074</v>
      </c>
      <c r="D157" s="49" t="s">
        <v>228</v>
      </c>
      <c r="E157" s="52">
        <v>31.79</v>
      </c>
      <c r="F157" s="53">
        <f>SUM(E157/1.149531)</f>
        <v>27.654756592036229</v>
      </c>
      <c r="G157" s="60"/>
      <c r="H157" s="55" t="s">
        <v>16</v>
      </c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6" customHeight="1" x14ac:dyDescent="0.25">
      <c r="A158" s="49" t="s">
        <v>8</v>
      </c>
      <c r="B158" s="49" t="s">
        <v>200</v>
      </c>
      <c r="C158" s="56">
        <v>44074</v>
      </c>
      <c r="D158" s="49" t="s">
        <v>229</v>
      </c>
      <c r="E158" s="52">
        <v>2395.92</v>
      </c>
      <c r="F158" s="53">
        <f>SUM(E158/1.149531)</f>
        <v>2084.2587107263744</v>
      </c>
      <c r="G158" s="57" t="s">
        <v>230</v>
      </c>
      <c r="H158" s="55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6" customHeight="1" x14ac:dyDescent="0.25">
      <c r="A159" s="49" t="s">
        <v>13</v>
      </c>
      <c r="B159" s="50" t="s">
        <v>14</v>
      </c>
      <c r="C159" s="56">
        <v>44043</v>
      </c>
      <c r="D159" s="49" t="s">
        <v>15</v>
      </c>
      <c r="E159" s="52">
        <v>10.6</v>
      </c>
      <c r="F159" s="53">
        <f>SUM(E159/1.149531)</f>
        <v>9.2211519306569372</v>
      </c>
      <c r="G159" s="54"/>
      <c r="H159" s="55" t="s">
        <v>16</v>
      </c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6" customHeight="1" x14ac:dyDescent="0.25">
      <c r="A160" s="49" t="s">
        <v>13</v>
      </c>
      <c r="B160" s="50" t="s">
        <v>14</v>
      </c>
      <c r="C160" s="56">
        <v>44043</v>
      </c>
      <c r="D160" s="49" t="s">
        <v>17</v>
      </c>
      <c r="E160" s="52">
        <v>10.6</v>
      </c>
      <c r="F160" s="53">
        <f>SUM(E160/1.149531)</f>
        <v>9.2211519306569372</v>
      </c>
      <c r="G160" s="54"/>
      <c r="H160" s="55" t="s">
        <v>16</v>
      </c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6" customHeight="1" x14ac:dyDescent="0.25">
      <c r="A161" s="49" t="s">
        <v>13</v>
      </c>
      <c r="B161" s="50" t="s">
        <v>14</v>
      </c>
      <c r="C161" s="56">
        <v>44043</v>
      </c>
      <c r="D161" s="49" t="s">
        <v>18</v>
      </c>
      <c r="E161" s="52">
        <v>6.49</v>
      </c>
      <c r="F161" s="53">
        <f>SUM(E161/1.149531)</f>
        <v>5.6457807575437284</v>
      </c>
      <c r="G161" s="54"/>
      <c r="H161" s="55" t="s">
        <v>16</v>
      </c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6" customHeight="1" x14ac:dyDescent="0.25">
      <c r="A162" s="49" t="s">
        <v>8</v>
      </c>
      <c r="B162" s="50" t="s">
        <v>242</v>
      </c>
      <c r="C162" s="56">
        <v>44043</v>
      </c>
      <c r="D162" s="49" t="s">
        <v>258</v>
      </c>
      <c r="E162" s="52">
        <v>154.56</v>
      </c>
      <c r="F162" s="53">
        <f>SUM(E162/1.149531)</f>
        <v>134.45483418889964</v>
      </c>
      <c r="G162" s="57" t="s">
        <v>259</v>
      </c>
      <c r="H162" s="55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6" customHeight="1" x14ac:dyDescent="0.25">
      <c r="A163" s="49" t="s">
        <v>8</v>
      </c>
      <c r="B163" s="50" t="s">
        <v>242</v>
      </c>
      <c r="C163" s="56">
        <v>44043</v>
      </c>
      <c r="D163" s="49" t="s">
        <v>260</v>
      </c>
      <c r="E163" s="52">
        <v>227.86</v>
      </c>
      <c r="F163" s="53">
        <f>SUM(E163/1.149531)</f>
        <v>198.21996970938582</v>
      </c>
      <c r="G163" s="57" t="s">
        <v>261</v>
      </c>
      <c r="H163" s="55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6" customHeight="1" x14ac:dyDescent="0.25">
      <c r="A164" s="49" t="s">
        <v>8</v>
      </c>
      <c r="B164" s="50" t="s">
        <v>242</v>
      </c>
      <c r="C164" s="56">
        <v>44043</v>
      </c>
      <c r="D164" s="49" t="s">
        <v>264</v>
      </c>
      <c r="E164" s="52">
        <v>20</v>
      </c>
      <c r="F164" s="53">
        <f>SUM(E164/1.149531)</f>
        <v>17.398399869164031</v>
      </c>
      <c r="G164" s="60"/>
      <c r="H164" s="55" t="s">
        <v>16</v>
      </c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6" customHeight="1" x14ac:dyDescent="0.25">
      <c r="A165" s="49" t="s">
        <v>335</v>
      </c>
      <c r="B165" s="50" t="s">
        <v>338</v>
      </c>
      <c r="C165" s="56">
        <v>44019</v>
      </c>
      <c r="D165" s="49" t="s">
        <v>350</v>
      </c>
      <c r="E165" s="52">
        <v>5500</v>
      </c>
      <c r="F165" s="53">
        <f>SUM(E165/1.1315)</f>
        <v>4860.8042421564296</v>
      </c>
      <c r="G165" s="55" t="s">
        <v>344</v>
      </c>
      <c r="H165" s="55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6" customHeight="1" x14ac:dyDescent="0.25">
      <c r="A166" s="49" t="s">
        <v>13</v>
      </c>
      <c r="B166" s="50" t="s">
        <v>14</v>
      </c>
      <c r="C166" s="56">
        <v>44012</v>
      </c>
      <c r="D166" s="49" t="s">
        <v>45</v>
      </c>
      <c r="E166" s="52">
        <v>185.95</v>
      </c>
      <c r="F166" s="53">
        <f>SUM(E166/1.149531)</f>
        <v>161.76162278355258</v>
      </c>
      <c r="G166" s="57" t="s">
        <v>46</v>
      </c>
      <c r="H166" s="55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6" customHeight="1" x14ac:dyDescent="0.25">
      <c r="A167" s="49" t="s">
        <v>13</v>
      </c>
      <c r="B167" s="50" t="s">
        <v>14</v>
      </c>
      <c r="C167" s="56">
        <v>44012</v>
      </c>
      <c r="D167" s="49" t="s">
        <v>47</v>
      </c>
      <c r="E167" s="52">
        <v>38.5</v>
      </c>
      <c r="F167" s="53">
        <f>SUM(E167/1.149531)</f>
        <v>33.491919748140759</v>
      </c>
      <c r="G167" s="54"/>
      <c r="H167" s="55" t="s">
        <v>16</v>
      </c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6" customHeight="1" x14ac:dyDescent="0.25">
      <c r="A168" s="49" t="s">
        <v>13</v>
      </c>
      <c r="B168" s="50" t="s">
        <v>14</v>
      </c>
      <c r="C168" s="56">
        <v>44012</v>
      </c>
      <c r="D168" s="49" t="s">
        <v>47</v>
      </c>
      <c r="E168" s="52">
        <v>41.04</v>
      </c>
      <c r="F168" s="53">
        <f>SUM(E168/1.149531)</f>
        <v>35.701516531524589</v>
      </c>
      <c r="G168" s="54"/>
      <c r="H168" s="55" t="s">
        <v>16</v>
      </c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6" customHeight="1" x14ac:dyDescent="0.25">
      <c r="A169" s="49" t="s">
        <v>13</v>
      </c>
      <c r="B169" s="50" t="s">
        <v>14</v>
      </c>
      <c r="C169" s="56">
        <v>44012</v>
      </c>
      <c r="D169" s="49" t="s">
        <v>48</v>
      </c>
      <c r="E169" s="52">
        <v>54</v>
      </c>
      <c r="F169" s="53">
        <f>SUM(E169/1.149531)</f>
        <v>46.975679646742883</v>
      </c>
      <c r="G169" s="54"/>
      <c r="H169" s="55" t="s">
        <v>16</v>
      </c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6" customHeight="1" x14ac:dyDescent="0.25">
      <c r="A170" s="49" t="s">
        <v>13</v>
      </c>
      <c r="B170" s="50" t="s">
        <v>14</v>
      </c>
      <c r="C170" s="56">
        <v>44012</v>
      </c>
      <c r="D170" s="49" t="s">
        <v>45</v>
      </c>
      <c r="E170" s="52">
        <v>185.95</v>
      </c>
      <c r="F170" s="53">
        <f>SUM(E170/1.149531)</f>
        <v>161.76162278355258</v>
      </c>
      <c r="G170" s="57" t="s">
        <v>49</v>
      </c>
      <c r="H170" s="55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6" customHeight="1" x14ac:dyDescent="0.25">
      <c r="A171" s="49" t="s">
        <v>8</v>
      </c>
      <c r="B171" s="50" t="s">
        <v>104</v>
      </c>
      <c r="C171" s="56">
        <v>44012</v>
      </c>
      <c r="D171" s="49" t="s">
        <v>156</v>
      </c>
      <c r="E171" s="52">
        <v>759.45</v>
      </c>
      <c r="F171" s="53">
        <f>SUM(E171/1.149531)</f>
        <v>660.66073903183121</v>
      </c>
      <c r="G171" s="57" t="s">
        <v>157</v>
      </c>
      <c r="H171" s="55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6" customHeight="1" x14ac:dyDescent="0.25">
      <c r="A172" s="49" t="s">
        <v>8</v>
      </c>
      <c r="B172" s="50" t="s">
        <v>104</v>
      </c>
      <c r="C172" s="56">
        <v>44012</v>
      </c>
      <c r="D172" s="49" t="s">
        <v>158</v>
      </c>
      <c r="E172" s="52">
        <v>19.38</v>
      </c>
      <c r="F172" s="53">
        <f>SUM(E172/1.149531)</f>
        <v>16.859049473219947</v>
      </c>
      <c r="G172" s="60"/>
      <c r="H172" s="55" t="s">
        <v>16</v>
      </c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6" customHeight="1" x14ac:dyDescent="0.25">
      <c r="A173" s="49" t="s">
        <v>8</v>
      </c>
      <c r="B173" s="50" t="s">
        <v>104</v>
      </c>
      <c r="C173" s="56">
        <v>44012</v>
      </c>
      <c r="D173" s="49" t="s">
        <v>159</v>
      </c>
      <c r="E173" s="52">
        <v>39.35</v>
      </c>
      <c r="F173" s="53">
        <f>SUM(E173/1.149531)</f>
        <v>34.23135174258023</v>
      </c>
      <c r="G173" s="60"/>
      <c r="H173" s="55" t="s">
        <v>16</v>
      </c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6" customHeight="1" x14ac:dyDescent="0.25">
      <c r="A174" s="49" t="s">
        <v>8</v>
      </c>
      <c r="B174" s="50" t="s">
        <v>104</v>
      </c>
      <c r="C174" s="56">
        <v>44012</v>
      </c>
      <c r="D174" s="49" t="s">
        <v>160</v>
      </c>
      <c r="E174" s="52">
        <v>25.25</v>
      </c>
      <c r="F174" s="53">
        <f>SUM(E174/1.149531)</f>
        <v>21.96547983481959</v>
      </c>
      <c r="G174" s="60"/>
      <c r="H174" s="55" t="s">
        <v>16</v>
      </c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6" customHeight="1" x14ac:dyDescent="0.25">
      <c r="A175" s="49" t="s">
        <v>8</v>
      </c>
      <c r="B175" s="50" t="s">
        <v>104</v>
      </c>
      <c r="C175" s="56">
        <v>44012</v>
      </c>
      <c r="D175" s="49" t="s">
        <v>161</v>
      </c>
      <c r="E175" s="52">
        <v>30.76</v>
      </c>
      <c r="F175" s="53">
        <f>SUM(E175/1.149531)</f>
        <v>26.758738998774284</v>
      </c>
      <c r="G175" s="60"/>
      <c r="H175" s="55" t="s">
        <v>16</v>
      </c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6" customHeight="1" x14ac:dyDescent="0.25">
      <c r="A176" s="49" t="s">
        <v>8</v>
      </c>
      <c r="B176" s="50" t="s">
        <v>104</v>
      </c>
      <c r="C176" s="56">
        <v>44012</v>
      </c>
      <c r="D176" s="49" t="s">
        <v>161</v>
      </c>
      <c r="E176" s="52">
        <v>37.72</v>
      </c>
      <c r="F176" s="53">
        <f>SUM(E176/1.149531)</f>
        <v>32.81338215324336</v>
      </c>
      <c r="G176" s="60"/>
      <c r="H176" s="55" t="s">
        <v>16</v>
      </c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6" customHeight="1" x14ac:dyDescent="0.25">
      <c r="A177" s="49" t="s">
        <v>8</v>
      </c>
      <c r="B177" s="50" t="s">
        <v>104</v>
      </c>
      <c r="C177" s="56">
        <v>44012</v>
      </c>
      <c r="D177" s="49" t="s">
        <v>162</v>
      </c>
      <c r="E177" s="52">
        <v>40.32</v>
      </c>
      <c r="F177" s="53">
        <f>SUM(E177/1.149531)</f>
        <v>35.075174136234686</v>
      </c>
      <c r="G177" s="60"/>
      <c r="H177" s="55" t="s">
        <v>16</v>
      </c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6" customHeight="1" x14ac:dyDescent="0.25">
      <c r="A178" s="49" t="s">
        <v>8</v>
      </c>
      <c r="B178" s="50" t="s">
        <v>104</v>
      </c>
      <c r="C178" s="56">
        <v>44012</v>
      </c>
      <c r="D178" s="49" t="s">
        <v>163</v>
      </c>
      <c r="E178" s="52">
        <v>28.95</v>
      </c>
      <c r="F178" s="53">
        <f>SUM(E178/1.149531)</f>
        <v>25.184183810614936</v>
      </c>
      <c r="G178" s="60"/>
      <c r="H178" s="55" t="s">
        <v>16</v>
      </c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6" customHeight="1" x14ac:dyDescent="0.25">
      <c r="A179" s="49" t="s">
        <v>8</v>
      </c>
      <c r="B179" s="50" t="s">
        <v>104</v>
      </c>
      <c r="C179" s="56">
        <v>44012</v>
      </c>
      <c r="D179" s="49" t="s">
        <v>163</v>
      </c>
      <c r="E179" s="52">
        <v>33.03</v>
      </c>
      <c r="F179" s="53">
        <f>SUM(E179/1.149531)</f>
        <v>28.733457383924399</v>
      </c>
      <c r="G179" s="60"/>
      <c r="H179" s="55" t="s">
        <v>16</v>
      </c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6" customHeight="1" x14ac:dyDescent="0.25">
      <c r="A180" s="49" t="s">
        <v>8</v>
      </c>
      <c r="B180" s="50" t="s">
        <v>104</v>
      </c>
      <c r="C180" s="56">
        <v>44012</v>
      </c>
      <c r="D180" s="49" t="s">
        <v>163</v>
      </c>
      <c r="E180" s="52">
        <v>59.23</v>
      </c>
      <c r="F180" s="53">
        <f>SUM(E180/1.149531)</f>
        <v>51.525361212529276</v>
      </c>
      <c r="G180" s="60"/>
      <c r="H180" s="55" t="s">
        <v>16</v>
      </c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6" customHeight="1" x14ac:dyDescent="0.25">
      <c r="A181" s="49" t="s">
        <v>8</v>
      </c>
      <c r="B181" s="50" t="s">
        <v>104</v>
      </c>
      <c r="C181" s="56">
        <v>44012</v>
      </c>
      <c r="D181" s="49" t="s">
        <v>164</v>
      </c>
      <c r="E181" s="52">
        <v>93.5</v>
      </c>
      <c r="F181" s="53">
        <f>SUM(E181/1.149531)</f>
        <v>81.337519388341846</v>
      </c>
      <c r="G181" s="57" t="s">
        <v>165</v>
      </c>
      <c r="H181" s="55" t="s">
        <v>166</v>
      </c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6" customHeight="1" x14ac:dyDescent="0.25">
      <c r="A182" s="49" t="s">
        <v>8</v>
      </c>
      <c r="B182" s="50" t="s">
        <v>104</v>
      </c>
      <c r="C182" s="56">
        <v>44012</v>
      </c>
      <c r="D182" s="49" t="s">
        <v>167</v>
      </c>
      <c r="E182" s="52">
        <v>553.77</v>
      </c>
      <c r="F182" s="53">
        <f>SUM(E182/1.149531)</f>
        <v>481.7355947773483</v>
      </c>
      <c r="G182" s="57" t="s">
        <v>168</v>
      </c>
      <c r="H182" s="55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6" customHeight="1" x14ac:dyDescent="0.25">
      <c r="A183" s="49" t="s">
        <v>8</v>
      </c>
      <c r="B183" s="50" t="s">
        <v>104</v>
      </c>
      <c r="C183" s="56">
        <v>44012</v>
      </c>
      <c r="D183" s="49" t="s">
        <v>170</v>
      </c>
      <c r="E183" s="52">
        <v>15.5</v>
      </c>
      <c r="F183" s="53">
        <f>SUM(E183/1.149531)</f>
        <v>13.483759898602125</v>
      </c>
      <c r="G183" s="60"/>
      <c r="H183" s="55" t="s">
        <v>16</v>
      </c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6" customHeight="1" x14ac:dyDescent="0.25">
      <c r="A184" s="49" t="s">
        <v>8</v>
      </c>
      <c r="B184" s="50" t="s">
        <v>104</v>
      </c>
      <c r="C184" s="56">
        <v>44012</v>
      </c>
      <c r="D184" s="49" t="s">
        <v>171</v>
      </c>
      <c r="E184" s="52">
        <v>55.66</v>
      </c>
      <c r="F184" s="53">
        <f>SUM(E184/1.149531)</f>
        <v>48.419746835883494</v>
      </c>
      <c r="G184" s="60"/>
      <c r="H184" s="55" t="s">
        <v>16</v>
      </c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6" customHeight="1" x14ac:dyDescent="0.25">
      <c r="A185" s="49" t="s">
        <v>8</v>
      </c>
      <c r="B185" s="50" t="s">
        <v>104</v>
      </c>
      <c r="C185" s="56">
        <v>44012</v>
      </c>
      <c r="D185" s="49" t="s">
        <v>172</v>
      </c>
      <c r="E185" s="52">
        <v>47.05</v>
      </c>
      <c r="F185" s="53">
        <f>SUM(E185/1.149531)</f>
        <v>40.929735692208382</v>
      </c>
      <c r="G185" s="60"/>
      <c r="H185" s="55" t="s">
        <v>16</v>
      </c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6" customHeight="1" x14ac:dyDescent="0.25">
      <c r="A186" s="49" t="s">
        <v>8</v>
      </c>
      <c r="B186" s="50" t="s">
        <v>104</v>
      </c>
      <c r="C186" s="56">
        <v>44012</v>
      </c>
      <c r="D186" s="49" t="s">
        <v>173</v>
      </c>
      <c r="E186" s="52">
        <v>3.1</v>
      </c>
      <c r="F186" s="53">
        <f>SUM(E186/1.149531)</f>
        <v>2.6967519797204251</v>
      </c>
      <c r="G186" s="60"/>
      <c r="H186" s="55" t="s">
        <v>16</v>
      </c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6" customHeight="1" x14ac:dyDescent="0.25">
      <c r="A187" s="49" t="s">
        <v>8</v>
      </c>
      <c r="B187" s="50" t="s">
        <v>104</v>
      </c>
      <c r="C187" s="56">
        <v>44012</v>
      </c>
      <c r="D187" s="49" t="s">
        <v>174</v>
      </c>
      <c r="E187" s="52">
        <v>12.65</v>
      </c>
      <c r="F187" s="53">
        <f>SUM(E187/1.149531)</f>
        <v>11.00448791724625</v>
      </c>
      <c r="G187" s="60"/>
      <c r="H187" s="55" t="s">
        <v>16</v>
      </c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6" customHeight="1" x14ac:dyDescent="0.25">
      <c r="A188" s="49" t="s">
        <v>8</v>
      </c>
      <c r="B188" s="50" t="s">
        <v>104</v>
      </c>
      <c r="C188" s="56">
        <v>44012</v>
      </c>
      <c r="D188" s="49" t="s">
        <v>175</v>
      </c>
      <c r="E188" s="52">
        <v>11.43</v>
      </c>
      <c r="F188" s="53">
        <f>SUM(E188/1.149531)</f>
        <v>9.9431855252272445</v>
      </c>
      <c r="G188" s="60"/>
      <c r="H188" s="55" t="s">
        <v>16</v>
      </c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6" customHeight="1" x14ac:dyDescent="0.25">
      <c r="A189" s="49" t="s">
        <v>8</v>
      </c>
      <c r="B189" s="50" t="s">
        <v>104</v>
      </c>
      <c r="C189" s="56">
        <v>44012</v>
      </c>
      <c r="D189" s="49" t="s">
        <v>176</v>
      </c>
      <c r="E189" s="52">
        <v>11.07</v>
      </c>
      <c r="F189" s="53">
        <f>SUM(E189/1.149531)</f>
        <v>9.6300143275822911</v>
      </c>
      <c r="G189" s="60"/>
      <c r="H189" s="55" t="s">
        <v>16</v>
      </c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6" customHeight="1" x14ac:dyDescent="0.25">
      <c r="A190" s="49" t="s">
        <v>8</v>
      </c>
      <c r="B190" s="50" t="s">
        <v>104</v>
      </c>
      <c r="C190" s="56">
        <v>44012</v>
      </c>
      <c r="D190" s="49" t="s">
        <v>177</v>
      </c>
      <c r="E190" s="52">
        <v>15.53</v>
      </c>
      <c r="F190" s="53">
        <f>SUM(E190/1.149531)</f>
        <v>13.50985749840587</v>
      </c>
      <c r="G190" s="60"/>
      <c r="H190" s="55" t="s">
        <v>16</v>
      </c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6" customHeight="1" x14ac:dyDescent="0.25">
      <c r="A191" s="49" t="s">
        <v>8</v>
      </c>
      <c r="B191" s="50" t="s">
        <v>104</v>
      </c>
      <c r="C191" s="56">
        <v>44012</v>
      </c>
      <c r="D191" s="49" t="s">
        <v>178</v>
      </c>
      <c r="E191" s="52">
        <v>11.35</v>
      </c>
      <c r="F191" s="53">
        <f>SUM(E191/1.149531)</f>
        <v>9.8735919257505884</v>
      </c>
      <c r="G191" s="60"/>
      <c r="H191" s="55" t="s">
        <v>16</v>
      </c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6" customHeight="1" x14ac:dyDescent="0.25">
      <c r="A192" s="49" t="s">
        <v>8</v>
      </c>
      <c r="B192" s="50" t="s">
        <v>104</v>
      </c>
      <c r="C192" s="56">
        <v>44012</v>
      </c>
      <c r="D192" s="62" t="s">
        <v>179</v>
      </c>
      <c r="E192" s="63">
        <v>109.63</v>
      </c>
      <c r="F192" s="53">
        <f>SUM(E192/1.149531)</f>
        <v>95.369328882822643</v>
      </c>
      <c r="G192" s="57" t="s">
        <v>180</v>
      </c>
      <c r="H192" s="55" t="s">
        <v>181</v>
      </c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6" customHeight="1" x14ac:dyDescent="0.25">
      <c r="A193" s="49" t="s">
        <v>8</v>
      </c>
      <c r="B193" s="50" t="s">
        <v>104</v>
      </c>
      <c r="C193" s="56">
        <v>44012</v>
      </c>
      <c r="D193" s="62" t="s">
        <v>182</v>
      </c>
      <c r="E193" s="63">
        <v>108.98</v>
      </c>
      <c r="F193" s="53">
        <f>SUM(E193/1.149531)</f>
        <v>94.803880887074811</v>
      </c>
      <c r="G193" s="57" t="s">
        <v>183</v>
      </c>
      <c r="H193" s="55" t="s">
        <v>184</v>
      </c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6" customHeight="1" x14ac:dyDescent="0.25">
      <c r="A194" s="49" t="s">
        <v>8</v>
      </c>
      <c r="B194" s="49" t="s">
        <v>200</v>
      </c>
      <c r="C194" s="56">
        <v>44012</v>
      </c>
      <c r="D194" s="49" t="s">
        <v>220</v>
      </c>
      <c r="E194" s="52">
        <v>169.6</v>
      </c>
      <c r="F194" s="53">
        <f>SUM(E194/1.149531)</f>
        <v>147.53843089051099</v>
      </c>
      <c r="G194" s="57" t="s">
        <v>221</v>
      </c>
      <c r="H194" s="55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6" customHeight="1" x14ac:dyDescent="0.25">
      <c r="A195" s="49" t="s">
        <v>8</v>
      </c>
      <c r="B195" s="49" t="s">
        <v>200</v>
      </c>
      <c r="C195" s="56">
        <v>44012</v>
      </c>
      <c r="D195" s="49" t="s">
        <v>222</v>
      </c>
      <c r="E195" s="52">
        <v>516.15</v>
      </c>
      <c r="F195" s="53">
        <f>SUM(E195/1.149531)</f>
        <v>449.00920462345073</v>
      </c>
      <c r="G195" s="57" t="s">
        <v>223</v>
      </c>
      <c r="H195" s="55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6" customHeight="1" x14ac:dyDescent="0.25">
      <c r="A196" s="49" t="s">
        <v>8</v>
      </c>
      <c r="B196" s="49" t="s">
        <v>200</v>
      </c>
      <c r="C196" s="56">
        <v>44012</v>
      </c>
      <c r="D196" s="49" t="s">
        <v>224</v>
      </c>
      <c r="E196" s="52">
        <v>187.58</v>
      </c>
      <c r="F196" s="53">
        <f>SUM(E196/1.149531)</f>
        <v>163.17959237288946</v>
      </c>
      <c r="G196" s="57" t="s">
        <v>225</v>
      </c>
      <c r="H196" s="55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6" customHeight="1" x14ac:dyDescent="0.25">
      <c r="A197" s="49" t="s">
        <v>8</v>
      </c>
      <c r="B197" s="49" t="s">
        <v>200</v>
      </c>
      <c r="C197" s="56">
        <v>44012</v>
      </c>
      <c r="D197" s="49" t="s">
        <v>226</v>
      </c>
      <c r="E197" s="52">
        <v>343.26</v>
      </c>
      <c r="F197" s="53">
        <f>SUM(E197/1.149531)</f>
        <v>298.60873695446224</v>
      </c>
      <c r="G197" s="57" t="s">
        <v>227</v>
      </c>
      <c r="H197" s="55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6" customHeight="1" x14ac:dyDescent="0.25">
      <c r="A198" s="49" t="s">
        <v>8</v>
      </c>
      <c r="B198" s="50" t="s">
        <v>242</v>
      </c>
      <c r="C198" s="56">
        <v>44012</v>
      </c>
      <c r="D198" s="49" t="s">
        <v>250</v>
      </c>
      <c r="E198" s="52">
        <v>214.96</v>
      </c>
      <c r="F198" s="53">
        <f>SUM(E198/1.149531)</f>
        <v>186.99800179377502</v>
      </c>
      <c r="G198" s="57" t="s">
        <v>251</v>
      </c>
      <c r="H198" s="55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6" customHeight="1" x14ac:dyDescent="0.25">
      <c r="A199" s="49" t="s">
        <v>8</v>
      </c>
      <c r="B199" s="50" t="s">
        <v>242</v>
      </c>
      <c r="C199" s="56">
        <v>44012</v>
      </c>
      <c r="D199" s="49" t="s">
        <v>252</v>
      </c>
      <c r="E199" s="52">
        <v>270.08</v>
      </c>
      <c r="F199" s="53">
        <f>SUM(E199/1.149531)</f>
        <v>234.94799183319108</v>
      </c>
      <c r="G199" s="57" t="s">
        <v>253</v>
      </c>
      <c r="H199" s="55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6" customHeight="1" x14ac:dyDescent="0.25">
      <c r="A200" s="49" t="s">
        <v>8</v>
      </c>
      <c r="B200" s="50" t="s">
        <v>242</v>
      </c>
      <c r="C200" s="56">
        <v>44012</v>
      </c>
      <c r="D200" s="49" t="s">
        <v>254</v>
      </c>
      <c r="E200" s="52">
        <v>147.97999999999999</v>
      </c>
      <c r="F200" s="53">
        <f>SUM(E200/1.149531)</f>
        <v>128.73076063194466</v>
      </c>
      <c r="G200" s="57" t="s">
        <v>255</v>
      </c>
      <c r="H200" s="55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6" customHeight="1" x14ac:dyDescent="0.25">
      <c r="A201" s="49" t="s">
        <v>8</v>
      </c>
      <c r="B201" s="50" t="s">
        <v>242</v>
      </c>
      <c r="C201" s="56">
        <v>44012</v>
      </c>
      <c r="D201" s="49" t="s">
        <v>254</v>
      </c>
      <c r="E201" s="52">
        <v>6.58</v>
      </c>
      <c r="F201" s="53">
        <f>SUM(E201/1.149531)</f>
        <v>5.7240735569549663</v>
      </c>
      <c r="G201" s="60"/>
      <c r="H201" s="55" t="s">
        <v>16</v>
      </c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6" customHeight="1" x14ac:dyDescent="0.25">
      <c r="A202" s="49" t="s">
        <v>8</v>
      </c>
      <c r="B202" s="50" t="s">
        <v>242</v>
      </c>
      <c r="C202" s="56">
        <v>44012</v>
      </c>
      <c r="D202" s="49" t="s">
        <v>256</v>
      </c>
      <c r="E202" s="52">
        <v>242.52</v>
      </c>
      <c r="F202" s="53">
        <f>SUM(E202/1.149531)</f>
        <v>210.97299681348306</v>
      </c>
      <c r="G202" s="57" t="s">
        <v>257</v>
      </c>
      <c r="H202" s="55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6" customHeight="1" x14ac:dyDescent="0.25">
      <c r="A203" s="49" t="s">
        <v>8</v>
      </c>
      <c r="B203" s="49" t="s">
        <v>53</v>
      </c>
      <c r="C203" s="56">
        <v>43951</v>
      </c>
      <c r="D203" s="49" t="s">
        <v>76</v>
      </c>
      <c r="E203" s="52">
        <v>3118.8</v>
      </c>
      <c r="F203" s="53">
        <f>SUM(E203/1.1315)</f>
        <v>2756.3411400795408</v>
      </c>
      <c r="G203" s="57" t="s">
        <v>77</v>
      </c>
      <c r="H203" s="55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6" customHeight="1" x14ac:dyDescent="0.25">
      <c r="A204" s="49" t="s">
        <v>8</v>
      </c>
      <c r="B204" s="49" t="s">
        <v>200</v>
      </c>
      <c r="C204" s="56">
        <v>43951</v>
      </c>
      <c r="D204" s="49" t="s">
        <v>202</v>
      </c>
      <c r="E204" s="52">
        <v>10.59</v>
      </c>
      <c r="F204" s="53">
        <f>SUM(E204/1.1315)</f>
        <v>9.3592576226248347</v>
      </c>
      <c r="G204" s="54"/>
      <c r="H204" s="55" t="s">
        <v>16</v>
      </c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6" customHeight="1" x14ac:dyDescent="0.25">
      <c r="A205" s="49" t="s">
        <v>8</v>
      </c>
      <c r="B205" s="49" t="s">
        <v>200</v>
      </c>
      <c r="C205" s="56">
        <v>43951</v>
      </c>
      <c r="D205" s="49" t="s">
        <v>203</v>
      </c>
      <c r="E205" s="52">
        <v>12.95</v>
      </c>
      <c r="F205" s="53">
        <f>SUM(E205/1.1315)</f>
        <v>11.444984533804684</v>
      </c>
      <c r="G205" s="54"/>
      <c r="H205" s="55" t="s">
        <v>16</v>
      </c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6" customHeight="1" x14ac:dyDescent="0.25">
      <c r="A206" s="49" t="s">
        <v>8</v>
      </c>
      <c r="B206" s="49" t="s">
        <v>200</v>
      </c>
      <c r="C206" s="56">
        <v>43951</v>
      </c>
      <c r="D206" s="49" t="s">
        <v>204</v>
      </c>
      <c r="E206" s="52">
        <v>3.16</v>
      </c>
      <c r="F206" s="53">
        <f>SUM(E206/1.1315)</f>
        <v>2.7927529827662396</v>
      </c>
      <c r="G206" s="54"/>
      <c r="H206" s="55" t="s">
        <v>16</v>
      </c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6" customHeight="1" x14ac:dyDescent="0.25">
      <c r="A207" s="49" t="s">
        <v>8</v>
      </c>
      <c r="B207" s="49" t="s">
        <v>200</v>
      </c>
      <c r="C207" s="56">
        <v>43951</v>
      </c>
      <c r="D207" s="49" t="s">
        <v>204</v>
      </c>
      <c r="E207" s="52">
        <v>2.11</v>
      </c>
      <c r="F207" s="53">
        <f>SUM(E207/1.1315)</f>
        <v>1.864781263809103</v>
      </c>
      <c r="G207" s="54"/>
      <c r="H207" s="55" t="s">
        <v>16</v>
      </c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6" customHeight="1" x14ac:dyDescent="0.25">
      <c r="A208" s="49" t="s">
        <v>8</v>
      </c>
      <c r="B208" s="49" t="s">
        <v>200</v>
      </c>
      <c r="C208" s="56">
        <v>43951</v>
      </c>
      <c r="D208" s="49" t="s">
        <v>205</v>
      </c>
      <c r="E208" s="52">
        <v>10.6</v>
      </c>
      <c r="F208" s="53">
        <f>SUM(E208/1.1315)</f>
        <v>9.3680954485196644</v>
      </c>
      <c r="G208" s="54"/>
      <c r="H208" s="55" t="s">
        <v>16</v>
      </c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6" customHeight="1" x14ac:dyDescent="0.25">
      <c r="A209" s="49" t="s">
        <v>8</v>
      </c>
      <c r="B209" s="49" t="s">
        <v>200</v>
      </c>
      <c r="C209" s="56">
        <v>43951</v>
      </c>
      <c r="D209" s="49" t="s">
        <v>206</v>
      </c>
      <c r="E209" s="52">
        <v>101.12</v>
      </c>
      <c r="F209" s="53">
        <f>SUM(E209/1.1315)</f>
        <v>89.368095448519668</v>
      </c>
      <c r="G209" s="57" t="s">
        <v>207</v>
      </c>
      <c r="H209" s="55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6" customHeight="1" x14ac:dyDescent="0.25">
      <c r="A210" s="49" t="s">
        <v>272</v>
      </c>
      <c r="B210" s="50" t="s">
        <v>296</v>
      </c>
      <c r="C210" s="56">
        <v>43951</v>
      </c>
      <c r="D210" s="49" t="s">
        <v>307</v>
      </c>
      <c r="E210" s="52">
        <v>989.96</v>
      </c>
      <c r="F210" s="53">
        <f>SUM(E210/1.1315)</f>
        <v>874.90941228457802</v>
      </c>
      <c r="G210" s="57" t="s">
        <v>308</v>
      </c>
      <c r="H210" s="55" t="s">
        <v>498</v>
      </c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6" customHeight="1" x14ac:dyDescent="0.25">
      <c r="A211" s="49" t="s">
        <v>335</v>
      </c>
      <c r="B211" s="50" t="s">
        <v>338</v>
      </c>
      <c r="C211" s="56">
        <v>43951</v>
      </c>
      <c r="D211" s="49" t="s">
        <v>349</v>
      </c>
      <c r="E211" s="52">
        <v>5500</v>
      </c>
      <c r="F211" s="53">
        <f>SUM(E211/1.1315)</f>
        <v>4860.8042421564296</v>
      </c>
      <c r="G211" s="55" t="s">
        <v>344</v>
      </c>
      <c r="H211" s="55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6" customHeight="1" x14ac:dyDescent="0.25">
      <c r="A212" s="49" t="s">
        <v>335</v>
      </c>
      <c r="B212" s="50" t="s">
        <v>338</v>
      </c>
      <c r="C212" s="56">
        <v>43951</v>
      </c>
      <c r="D212" s="49" t="s">
        <v>360</v>
      </c>
      <c r="E212" s="52">
        <v>8500</v>
      </c>
      <c r="F212" s="53">
        <f>SUM(E212/1.149531)</f>
        <v>7394.3199443947133</v>
      </c>
      <c r="G212" s="55" t="s">
        <v>361</v>
      </c>
      <c r="H212" s="55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6" customHeight="1" x14ac:dyDescent="0.25">
      <c r="A213" s="49" t="s">
        <v>8</v>
      </c>
      <c r="B213" s="49" t="s">
        <v>53</v>
      </c>
      <c r="C213" s="56">
        <v>43921</v>
      </c>
      <c r="D213" s="49" t="s">
        <v>74</v>
      </c>
      <c r="E213" s="52">
        <v>1527.5</v>
      </c>
      <c r="F213" s="53">
        <f>SUM(E213/1.1315)</f>
        <v>1349.977905435263</v>
      </c>
      <c r="G213" s="57" t="s">
        <v>75</v>
      </c>
      <c r="H213" s="55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6" customHeight="1" x14ac:dyDescent="0.25">
      <c r="A214" s="49" t="s">
        <v>8</v>
      </c>
      <c r="B214" s="50" t="s">
        <v>104</v>
      </c>
      <c r="C214" s="56">
        <v>43921</v>
      </c>
      <c r="D214" s="49" t="s">
        <v>144</v>
      </c>
      <c r="E214" s="52">
        <v>933.55</v>
      </c>
      <c r="F214" s="53">
        <f>SUM(E214/1.1315)</f>
        <v>825.05523641184266</v>
      </c>
      <c r="G214" s="57" t="s">
        <v>145</v>
      </c>
      <c r="H214" s="55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6" customHeight="1" x14ac:dyDescent="0.25">
      <c r="A215" s="49" t="s">
        <v>8</v>
      </c>
      <c r="B215" s="50" t="s">
        <v>104</v>
      </c>
      <c r="C215" s="56">
        <v>43921</v>
      </c>
      <c r="D215" s="49" t="s">
        <v>146</v>
      </c>
      <c r="E215" s="52">
        <v>49.63</v>
      </c>
      <c r="F215" s="53">
        <f>SUM(E215/1.1315)</f>
        <v>43.862129916040658</v>
      </c>
      <c r="G215" s="60"/>
      <c r="H215" s="55" t="s">
        <v>16</v>
      </c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6" customHeight="1" x14ac:dyDescent="0.25">
      <c r="A216" s="49" t="s">
        <v>8</v>
      </c>
      <c r="B216" s="50" t="s">
        <v>104</v>
      </c>
      <c r="C216" s="56">
        <v>43921</v>
      </c>
      <c r="D216" s="49" t="s">
        <v>147</v>
      </c>
      <c r="E216" s="52">
        <v>136</v>
      </c>
      <c r="F216" s="53">
        <f>SUM(E216/1.1315)</f>
        <v>120.19443216968627</v>
      </c>
      <c r="G216" s="57" t="s">
        <v>148</v>
      </c>
      <c r="H216" s="55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6" customHeight="1" x14ac:dyDescent="0.25">
      <c r="A217" s="49" t="s">
        <v>272</v>
      </c>
      <c r="B217" s="50" t="s">
        <v>315</v>
      </c>
      <c r="C217" s="56">
        <v>43921</v>
      </c>
      <c r="D217" s="49" t="s">
        <v>322</v>
      </c>
      <c r="E217" s="52">
        <v>477.36</v>
      </c>
      <c r="F217" s="53">
        <f>SUM(E217/1.1315)</f>
        <v>421.88245691559877</v>
      </c>
      <c r="G217" s="57" t="s">
        <v>323</v>
      </c>
      <c r="H217" s="55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6" customHeight="1" x14ac:dyDescent="0.25">
      <c r="A218" s="49" t="s">
        <v>272</v>
      </c>
      <c r="B218" s="50" t="s">
        <v>315</v>
      </c>
      <c r="C218" s="56">
        <v>43921</v>
      </c>
      <c r="D218" s="49" t="s">
        <v>324</v>
      </c>
      <c r="E218" s="52">
        <v>274.62</v>
      </c>
      <c r="F218" s="53">
        <f>SUM(E218/1.1315)</f>
        <v>242.70437472381795</v>
      </c>
      <c r="G218" s="57" t="s">
        <v>325</v>
      </c>
      <c r="H218" s="55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6" customHeight="1" x14ac:dyDescent="0.25">
      <c r="A219" s="49" t="s">
        <v>335</v>
      </c>
      <c r="B219" s="50" t="s">
        <v>338</v>
      </c>
      <c r="C219" s="56">
        <v>43921</v>
      </c>
      <c r="D219" s="49" t="s">
        <v>348</v>
      </c>
      <c r="E219" s="52">
        <v>5500</v>
      </c>
      <c r="F219" s="53">
        <f>SUM(E219/1.1315)</f>
        <v>4860.8042421564296</v>
      </c>
      <c r="G219" s="55" t="s">
        <v>344</v>
      </c>
      <c r="H219" s="55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6" customHeight="1" x14ac:dyDescent="0.25">
      <c r="A220" s="49" t="s">
        <v>8</v>
      </c>
      <c r="B220" s="49" t="s">
        <v>53</v>
      </c>
      <c r="C220" s="56">
        <v>43890</v>
      </c>
      <c r="D220" s="49" t="s">
        <v>72</v>
      </c>
      <c r="E220" s="52">
        <v>1787.5</v>
      </c>
      <c r="F220" s="53">
        <f>SUM(E220/1.1315)</f>
        <v>1579.7613787008397</v>
      </c>
      <c r="G220" s="57" t="s">
        <v>73</v>
      </c>
      <c r="H220" s="55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6" customHeight="1" x14ac:dyDescent="0.25">
      <c r="A221" s="49" t="s">
        <v>335</v>
      </c>
      <c r="B221" s="50" t="s">
        <v>338</v>
      </c>
      <c r="C221" s="56">
        <v>43890</v>
      </c>
      <c r="D221" s="49" t="s">
        <v>347</v>
      </c>
      <c r="E221" s="52">
        <v>5500</v>
      </c>
      <c r="F221" s="53">
        <f>SUM(E221/1.1315)</f>
        <v>4860.8042421564296</v>
      </c>
      <c r="G221" s="55" t="s">
        <v>344</v>
      </c>
      <c r="H221" s="55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6" customHeight="1" x14ac:dyDescent="0.25">
      <c r="A222" s="49" t="s">
        <v>272</v>
      </c>
      <c r="B222" s="50" t="s">
        <v>296</v>
      </c>
      <c r="C222" s="56">
        <v>43861</v>
      </c>
      <c r="D222" s="49" t="s">
        <v>305</v>
      </c>
      <c r="E222" s="52">
        <v>1005.36</v>
      </c>
      <c r="F222" s="53">
        <f>SUM(E222/1.1315)</f>
        <v>888.5196641626161</v>
      </c>
      <c r="G222" s="57" t="s">
        <v>306</v>
      </c>
      <c r="H222" s="55" t="s">
        <v>497</v>
      </c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6" customHeight="1" x14ac:dyDescent="0.25">
      <c r="A223" s="49" t="s">
        <v>335</v>
      </c>
      <c r="B223" s="50" t="s">
        <v>338</v>
      </c>
      <c r="C223" s="56">
        <v>43861</v>
      </c>
      <c r="D223" s="49" t="s">
        <v>346</v>
      </c>
      <c r="E223" s="52">
        <v>5500</v>
      </c>
      <c r="F223" s="53">
        <f>SUM(E223/1.1315)</f>
        <v>4860.8042421564296</v>
      </c>
      <c r="G223" s="55" t="s">
        <v>344</v>
      </c>
      <c r="H223" s="55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6" customHeight="1" x14ac:dyDescent="0.25">
      <c r="A224" s="49" t="s">
        <v>8</v>
      </c>
      <c r="B224" s="50" t="s">
        <v>104</v>
      </c>
      <c r="C224" s="56">
        <v>43830</v>
      </c>
      <c r="D224" s="49" t="s">
        <v>142</v>
      </c>
      <c r="E224" s="52">
        <v>24.93</v>
      </c>
      <c r="F224" s="53">
        <f>SUM(E224/1.1315)</f>
        <v>22.03269995581087</v>
      </c>
      <c r="G224" s="54"/>
      <c r="H224" s="55" t="s">
        <v>16</v>
      </c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6" customHeight="1" x14ac:dyDescent="0.25">
      <c r="A225" s="49" t="s">
        <v>8</v>
      </c>
      <c r="B225" s="50" t="s">
        <v>104</v>
      </c>
      <c r="C225" s="56">
        <v>43830</v>
      </c>
      <c r="D225" s="49" t="s">
        <v>143</v>
      </c>
      <c r="E225" s="52">
        <v>22.99</v>
      </c>
      <c r="F225" s="53">
        <f>SUM(E225/1.1315)</f>
        <v>20.318161732213873</v>
      </c>
      <c r="G225" s="54"/>
      <c r="H225" s="55" t="s">
        <v>16</v>
      </c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6" customHeight="1" x14ac:dyDescent="0.25">
      <c r="A226" s="49" t="s">
        <v>272</v>
      </c>
      <c r="B226" s="50" t="s">
        <v>296</v>
      </c>
      <c r="C226" s="56">
        <v>43769</v>
      </c>
      <c r="D226" s="49" t="s">
        <v>303</v>
      </c>
      <c r="E226" s="52">
        <v>1051.55</v>
      </c>
      <c r="F226" s="53">
        <f>SUM(E226/1.1315)</f>
        <v>929.34158197083514</v>
      </c>
      <c r="G226" s="57" t="s">
        <v>304</v>
      </c>
      <c r="H226" s="55" t="s">
        <v>496</v>
      </c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6" customHeight="1" x14ac:dyDescent="0.25">
      <c r="A227" s="49" t="s">
        <v>8</v>
      </c>
      <c r="B227" s="49" t="s">
        <v>53</v>
      </c>
      <c r="C227" s="56">
        <v>43738</v>
      </c>
      <c r="D227" s="49" t="s">
        <v>70</v>
      </c>
      <c r="E227" s="52">
        <v>299.27</v>
      </c>
      <c r="F227" s="53">
        <f>SUM(E227/1.1315)</f>
        <v>264.48961555457356</v>
      </c>
      <c r="G227" s="57" t="s">
        <v>71</v>
      </c>
      <c r="H227" s="55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6" customHeight="1" x14ac:dyDescent="0.25">
      <c r="A228" s="49" t="s">
        <v>8</v>
      </c>
      <c r="B228" s="50" t="s">
        <v>104</v>
      </c>
      <c r="C228" s="56">
        <v>43738</v>
      </c>
      <c r="D228" s="49" t="s">
        <v>132</v>
      </c>
      <c r="E228" s="52">
        <v>112.54</v>
      </c>
      <c r="F228" s="53">
        <f>SUM(E228/1.1315)</f>
        <v>99.460892620415393</v>
      </c>
      <c r="G228" s="57" t="s">
        <v>133</v>
      </c>
      <c r="H228" s="55" t="s">
        <v>134</v>
      </c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6" customHeight="1" x14ac:dyDescent="0.25">
      <c r="A229" s="49" t="s">
        <v>8</v>
      </c>
      <c r="B229" s="50" t="s">
        <v>104</v>
      </c>
      <c r="C229" s="56">
        <v>43738</v>
      </c>
      <c r="D229" s="49" t="s">
        <v>132</v>
      </c>
      <c r="E229" s="52">
        <v>52.15</v>
      </c>
      <c r="F229" s="53">
        <f>SUM(E229/1.1315)</f>
        <v>46.089262041537779</v>
      </c>
      <c r="G229" s="60"/>
      <c r="H229" s="55" t="s">
        <v>16</v>
      </c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6" customHeight="1" x14ac:dyDescent="0.25">
      <c r="A230" s="49" t="s">
        <v>8</v>
      </c>
      <c r="B230" s="50" t="s">
        <v>104</v>
      </c>
      <c r="C230" s="56">
        <v>43738</v>
      </c>
      <c r="D230" s="49" t="s">
        <v>132</v>
      </c>
      <c r="E230" s="52">
        <v>10.119999999999999</v>
      </c>
      <c r="F230" s="53">
        <f>SUM(E230/1.1315)</f>
        <v>8.9438798055678301</v>
      </c>
      <c r="G230" s="60"/>
      <c r="H230" s="55" t="s">
        <v>16</v>
      </c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6" customHeight="1" x14ac:dyDescent="0.25">
      <c r="A231" s="49" t="s">
        <v>8</v>
      </c>
      <c r="B231" s="50" t="s">
        <v>104</v>
      </c>
      <c r="C231" s="56">
        <v>43738</v>
      </c>
      <c r="D231" s="49" t="s">
        <v>132</v>
      </c>
      <c r="E231" s="52">
        <v>52.37</v>
      </c>
      <c r="F231" s="53">
        <f>SUM(E231/1.1315)</f>
        <v>46.283694211224038</v>
      </c>
      <c r="G231" s="60"/>
      <c r="H231" s="55" t="s">
        <v>16</v>
      </c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6" customHeight="1" x14ac:dyDescent="0.25">
      <c r="A232" s="49" t="s">
        <v>8</v>
      </c>
      <c r="B232" s="50" t="s">
        <v>104</v>
      </c>
      <c r="C232" s="56">
        <v>43738</v>
      </c>
      <c r="D232" s="49" t="s">
        <v>132</v>
      </c>
      <c r="E232" s="52">
        <v>167.62</v>
      </c>
      <c r="F232" s="53">
        <f>SUM(E232/1.1315)</f>
        <v>148.13963764913834</v>
      </c>
      <c r="G232" s="57" t="s">
        <v>135</v>
      </c>
      <c r="H232" s="55" t="s">
        <v>136</v>
      </c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6" customHeight="1" x14ac:dyDescent="0.25">
      <c r="A233" s="49" t="s">
        <v>8</v>
      </c>
      <c r="B233" s="50" t="s">
        <v>104</v>
      </c>
      <c r="C233" s="56">
        <v>43738</v>
      </c>
      <c r="D233" s="49" t="s">
        <v>132</v>
      </c>
      <c r="E233" s="52">
        <v>17.04</v>
      </c>
      <c r="F233" s="53">
        <f>SUM(E233/1.1315)</f>
        <v>15.059655324790102</v>
      </c>
      <c r="G233" s="60"/>
      <c r="H233" s="55" t="s">
        <v>16</v>
      </c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6" customHeight="1" x14ac:dyDescent="0.25">
      <c r="A234" s="49" t="s">
        <v>8</v>
      </c>
      <c r="B234" s="50" t="s">
        <v>104</v>
      </c>
      <c r="C234" s="56">
        <v>43738</v>
      </c>
      <c r="D234" s="49" t="s">
        <v>132</v>
      </c>
      <c r="E234" s="52">
        <v>110.96</v>
      </c>
      <c r="F234" s="53">
        <f>SUM(E234/1.1315)</f>
        <v>98.064516129032256</v>
      </c>
      <c r="G234" s="57" t="s">
        <v>137</v>
      </c>
      <c r="H234" s="55" t="s">
        <v>138</v>
      </c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6" customHeight="1" x14ac:dyDescent="0.25">
      <c r="A235" s="49" t="s">
        <v>8</v>
      </c>
      <c r="B235" s="50" t="s">
        <v>104</v>
      </c>
      <c r="C235" s="56">
        <v>43738</v>
      </c>
      <c r="D235" s="49" t="s">
        <v>132</v>
      </c>
      <c r="E235" s="52">
        <v>10.66</v>
      </c>
      <c r="F235" s="53">
        <f>SUM(E235/1.1315)</f>
        <v>9.4211224038886439</v>
      </c>
      <c r="G235" s="60"/>
      <c r="H235" s="55" t="s">
        <v>16</v>
      </c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6" customHeight="1" x14ac:dyDescent="0.25">
      <c r="A236" s="49" t="s">
        <v>8</v>
      </c>
      <c r="B236" s="50" t="s">
        <v>104</v>
      </c>
      <c r="C236" s="56">
        <v>43738</v>
      </c>
      <c r="D236" s="49" t="s">
        <v>132</v>
      </c>
      <c r="E236" s="52">
        <v>111.03</v>
      </c>
      <c r="F236" s="53">
        <f>SUM(E236/1.1315)</f>
        <v>98.126380910296078</v>
      </c>
      <c r="G236" s="57" t="s">
        <v>139</v>
      </c>
      <c r="H236" s="55" t="s">
        <v>140</v>
      </c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6" customHeight="1" x14ac:dyDescent="0.25">
      <c r="A237" s="49" t="s">
        <v>8</v>
      </c>
      <c r="B237" s="50" t="s">
        <v>104</v>
      </c>
      <c r="C237" s="56">
        <v>43738</v>
      </c>
      <c r="D237" s="49" t="s">
        <v>132</v>
      </c>
      <c r="E237" s="52">
        <v>15.7</v>
      </c>
      <c r="F237" s="53">
        <f>SUM(E237/1.1315)</f>
        <v>13.875386654882899</v>
      </c>
      <c r="G237" s="60"/>
      <c r="H237" s="55" t="s">
        <v>16</v>
      </c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6" customHeight="1" x14ac:dyDescent="0.25">
      <c r="A238" s="49" t="s">
        <v>8</v>
      </c>
      <c r="B238" s="50" t="s">
        <v>104</v>
      </c>
      <c r="C238" s="56">
        <v>43738</v>
      </c>
      <c r="D238" s="49" t="s">
        <v>132</v>
      </c>
      <c r="E238" s="52">
        <v>43.57</v>
      </c>
      <c r="F238" s="53">
        <f>SUM(E238/1.1315)</f>
        <v>38.506407423773751</v>
      </c>
      <c r="G238" s="60"/>
      <c r="H238" s="55" t="s">
        <v>16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6" customHeight="1" x14ac:dyDescent="0.25">
      <c r="A239" s="49" t="s">
        <v>8</v>
      </c>
      <c r="B239" s="50" t="s">
        <v>104</v>
      </c>
      <c r="C239" s="56">
        <v>43738</v>
      </c>
      <c r="D239" s="49" t="s">
        <v>132</v>
      </c>
      <c r="E239" s="52">
        <v>85.67</v>
      </c>
      <c r="F239" s="53">
        <f>SUM(E239/1.1315)</f>
        <v>75.71365444100752</v>
      </c>
      <c r="G239" s="57" t="s">
        <v>141</v>
      </c>
      <c r="H239" s="55" t="s">
        <v>491</v>
      </c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6" customHeight="1" x14ac:dyDescent="0.25">
      <c r="A240" s="49" t="s">
        <v>8</v>
      </c>
      <c r="B240" s="50" t="s">
        <v>104</v>
      </c>
      <c r="C240" s="56">
        <v>43738</v>
      </c>
      <c r="D240" s="49" t="s">
        <v>132</v>
      </c>
      <c r="E240" s="52">
        <v>61.54</v>
      </c>
      <c r="F240" s="53">
        <f>SUM(E240/1.1315)</f>
        <v>54.387980556783035</v>
      </c>
      <c r="G240" s="60"/>
      <c r="H240" s="55" t="s">
        <v>16</v>
      </c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6" customHeight="1" x14ac:dyDescent="0.25">
      <c r="A241" s="49" t="s">
        <v>8</v>
      </c>
      <c r="B241" s="50" t="s">
        <v>104</v>
      </c>
      <c r="C241" s="56">
        <v>43738</v>
      </c>
      <c r="D241" s="49" t="s">
        <v>132</v>
      </c>
      <c r="E241" s="52">
        <v>10.97</v>
      </c>
      <c r="F241" s="53">
        <f>SUM(E241/1.1315)</f>
        <v>9.695095006628371</v>
      </c>
      <c r="G241" s="60"/>
      <c r="H241" s="55" t="s">
        <v>16</v>
      </c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6" customHeight="1" x14ac:dyDescent="0.25">
      <c r="A242" s="49" t="s">
        <v>8</v>
      </c>
      <c r="B242" s="50" t="s">
        <v>104</v>
      </c>
      <c r="C242" s="56">
        <v>43738</v>
      </c>
      <c r="D242" s="49" t="s">
        <v>132</v>
      </c>
      <c r="E242" s="52">
        <v>6.06</v>
      </c>
      <c r="F242" s="53">
        <f>SUM(E242/1.1315)</f>
        <v>5.355722492266902</v>
      </c>
      <c r="G242" s="54"/>
      <c r="H242" s="55" t="s">
        <v>16</v>
      </c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6" customHeight="1" x14ac:dyDescent="0.25">
      <c r="A243" s="49" t="s">
        <v>8</v>
      </c>
      <c r="B243" s="50" t="s">
        <v>104</v>
      </c>
      <c r="C243" s="56">
        <v>43738</v>
      </c>
      <c r="D243" s="49" t="s">
        <v>132</v>
      </c>
      <c r="E243" s="52">
        <v>54.43</v>
      </c>
      <c r="F243" s="53">
        <f>SUM(E243/1.1315)</f>
        <v>48.104286345558997</v>
      </c>
      <c r="G243" s="54"/>
      <c r="H243" s="55" t="s">
        <v>16</v>
      </c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6" customHeight="1" x14ac:dyDescent="0.25">
      <c r="A244" s="49" t="s">
        <v>8</v>
      </c>
      <c r="B244" s="50" t="s">
        <v>104</v>
      </c>
      <c r="C244" s="56">
        <v>43738</v>
      </c>
      <c r="D244" s="49" t="s">
        <v>132</v>
      </c>
      <c r="E244" s="52">
        <v>5.75</v>
      </c>
      <c r="F244" s="53">
        <f>SUM(E244/1.1315)</f>
        <v>5.0817498895271767</v>
      </c>
      <c r="G244" s="54"/>
      <c r="H244" s="55" t="s">
        <v>16</v>
      </c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6" customHeight="1" x14ac:dyDescent="0.25">
      <c r="A245" s="49" t="s">
        <v>8</v>
      </c>
      <c r="B245" s="50" t="s">
        <v>104</v>
      </c>
      <c r="C245" s="56">
        <v>43738</v>
      </c>
      <c r="D245" s="49" t="s">
        <v>132</v>
      </c>
      <c r="E245" s="52">
        <v>28.83</v>
      </c>
      <c r="F245" s="53">
        <f>SUM(E245/1.1315)</f>
        <v>25.479452054794521</v>
      </c>
      <c r="G245" s="54"/>
      <c r="H245" s="55" t="s">
        <v>16</v>
      </c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6" customHeight="1" x14ac:dyDescent="0.25">
      <c r="A246" s="49" t="s">
        <v>8</v>
      </c>
      <c r="B246" s="50" t="s">
        <v>104</v>
      </c>
      <c r="C246" s="56">
        <v>43738</v>
      </c>
      <c r="D246" s="49" t="s">
        <v>132</v>
      </c>
      <c r="E246" s="52">
        <v>57.46</v>
      </c>
      <c r="F246" s="53">
        <f>SUM(E246/1.1315)</f>
        <v>50.78214759169245</v>
      </c>
      <c r="G246" s="54"/>
      <c r="H246" s="55" t="s">
        <v>16</v>
      </c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6" customHeight="1" x14ac:dyDescent="0.25">
      <c r="A247" s="49" t="s">
        <v>8</v>
      </c>
      <c r="B247" s="50" t="s">
        <v>104</v>
      </c>
      <c r="C247" s="56">
        <v>43738</v>
      </c>
      <c r="D247" s="49" t="s">
        <v>132</v>
      </c>
      <c r="E247" s="52">
        <v>12.51</v>
      </c>
      <c r="F247" s="53">
        <f>SUM(E247/1.1315)</f>
        <v>11.05612019443217</v>
      </c>
      <c r="G247" s="54"/>
      <c r="H247" s="55" t="s">
        <v>16</v>
      </c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6" customHeight="1" x14ac:dyDescent="0.25">
      <c r="A248" s="49" t="s">
        <v>8</v>
      </c>
      <c r="B248" s="50" t="s">
        <v>104</v>
      </c>
      <c r="C248" s="56">
        <v>43738</v>
      </c>
      <c r="D248" s="49" t="s">
        <v>132</v>
      </c>
      <c r="E248" s="52">
        <v>44.91</v>
      </c>
      <c r="F248" s="53">
        <f>SUM(E248/1.1315)</f>
        <v>39.690676093680956</v>
      </c>
      <c r="G248" s="54"/>
      <c r="H248" s="55" t="s">
        <v>16</v>
      </c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6" customHeight="1" x14ac:dyDescent="0.25">
      <c r="A249" s="49" t="s">
        <v>8</v>
      </c>
      <c r="B249" s="50" t="s">
        <v>104</v>
      </c>
      <c r="C249" s="56">
        <v>43738</v>
      </c>
      <c r="D249" s="49" t="s">
        <v>132</v>
      </c>
      <c r="E249" s="52">
        <v>7.51</v>
      </c>
      <c r="F249" s="53">
        <f>SUM(E249/1.1315)</f>
        <v>6.6372072470172343</v>
      </c>
      <c r="G249" s="54"/>
      <c r="H249" s="55" t="s">
        <v>16</v>
      </c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6" customHeight="1" x14ac:dyDescent="0.25">
      <c r="A250" s="49" t="s">
        <v>8</v>
      </c>
      <c r="B250" s="50" t="s">
        <v>104</v>
      </c>
      <c r="C250" s="56">
        <v>43738</v>
      </c>
      <c r="D250" s="49" t="s">
        <v>132</v>
      </c>
      <c r="E250" s="52">
        <v>51.56</v>
      </c>
      <c r="F250" s="53">
        <f>SUM(E250/1.1315)</f>
        <v>45.567830313742824</v>
      </c>
      <c r="G250" s="54"/>
      <c r="H250" s="55" t="s">
        <v>16</v>
      </c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6" customHeight="1" x14ac:dyDescent="0.25">
      <c r="A251" s="49" t="s">
        <v>8</v>
      </c>
      <c r="B251" s="50" t="s">
        <v>104</v>
      </c>
      <c r="C251" s="56">
        <v>43738</v>
      </c>
      <c r="D251" s="49" t="s">
        <v>132</v>
      </c>
      <c r="E251" s="52">
        <v>23.54</v>
      </c>
      <c r="F251" s="53">
        <f>SUM(E251/1.1315)</f>
        <v>20.804242156429517</v>
      </c>
      <c r="G251" s="54"/>
      <c r="H251" s="55" t="s">
        <v>16</v>
      </c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6" customHeight="1" x14ac:dyDescent="0.25">
      <c r="A252" s="49" t="s">
        <v>8</v>
      </c>
      <c r="B252" s="50" t="s">
        <v>104</v>
      </c>
      <c r="C252" s="56">
        <v>43738</v>
      </c>
      <c r="D252" s="49" t="s">
        <v>132</v>
      </c>
      <c r="E252" s="52">
        <v>11.11</v>
      </c>
      <c r="F252" s="53">
        <f>SUM(E252/1.1315)</f>
        <v>9.8188245691559874</v>
      </c>
      <c r="G252" s="54"/>
      <c r="H252" s="55" t="s">
        <v>16</v>
      </c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6" customHeight="1" x14ac:dyDescent="0.25">
      <c r="A253" s="49" t="s">
        <v>8</v>
      </c>
      <c r="B253" s="50" t="s">
        <v>104</v>
      </c>
      <c r="C253" s="56">
        <v>43738</v>
      </c>
      <c r="D253" s="49" t="s">
        <v>132</v>
      </c>
      <c r="E253" s="52">
        <v>22.99</v>
      </c>
      <c r="F253" s="53">
        <f>SUM(E253/1.1315)</f>
        <v>20.318161732213873</v>
      </c>
      <c r="G253" s="54"/>
      <c r="H253" s="55" t="s">
        <v>16</v>
      </c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6" customHeight="1" x14ac:dyDescent="0.25">
      <c r="A254" s="49" t="s">
        <v>8</v>
      </c>
      <c r="B254" s="50" t="s">
        <v>104</v>
      </c>
      <c r="C254" s="56">
        <v>43738</v>
      </c>
      <c r="D254" s="49" t="s">
        <v>132</v>
      </c>
      <c r="E254" s="52">
        <v>30.9</v>
      </c>
      <c r="F254" s="53">
        <f>SUM(E254/1.1315)</f>
        <v>27.308882015024302</v>
      </c>
      <c r="G254" s="54"/>
      <c r="H254" s="55" t="s">
        <v>16</v>
      </c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6" customHeight="1" x14ac:dyDescent="0.25">
      <c r="A255" s="49" t="s">
        <v>8</v>
      </c>
      <c r="B255" s="50" t="s">
        <v>104</v>
      </c>
      <c r="C255" s="56">
        <v>43738</v>
      </c>
      <c r="D255" s="49" t="s">
        <v>132</v>
      </c>
      <c r="E255" s="52">
        <v>63.58</v>
      </c>
      <c r="F255" s="53">
        <f>SUM(E255/1.1315)</f>
        <v>56.190897039328327</v>
      </c>
      <c r="G255" s="54"/>
      <c r="H255" s="55" t="s">
        <v>16</v>
      </c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6" customHeight="1" x14ac:dyDescent="0.25">
      <c r="A256" s="49" t="s">
        <v>8</v>
      </c>
      <c r="B256" s="50" t="s">
        <v>104</v>
      </c>
      <c r="C256" s="56">
        <v>43738</v>
      </c>
      <c r="D256" s="49" t="s">
        <v>132</v>
      </c>
      <c r="E256" s="52">
        <v>55.39</v>
      </c>
      <c r="F256" s="53">
        <f>SUM(E256/1.1315)</f>
        <v>48.952717631462662</v>
      </c>
      <c r="G256" s="54"/>
      <c r="H256" s="55" t="s">
        <v>16</v>
      </c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6" customHeight="1" x14ac:dyDescent="0.25">
      <c r="A257" s="49" t="s">
        <v>8</v>
      </c>
      <c r="B257" s="50" t="s">
        <v>104</v>
      </c>
      <c r="C257" s="56">
        <v>43738</v>
      </c>
      <c r="D257" s="49" t="s">
        <v>132</v>
      </c>
      <c r="E257" s="52">
        <v>18.489999999999998</v>
      </c>
      <c r="F257" s="53">
        <f>SUM(E257/1.1315)</f>
        <v>16.341140079540434</v>
      </c>
      <c r="G257" s="54"/>
      <c r="H257" s="55" t="s">
        <v>16</v>
      </c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6" customHeight="1" x14ac:dyDescent="0.25">
      <c r="A258" s="49" t="s">
        <v>8</v>
      </c>
      <c r="B258" s="50" t="s">
        <v>104</v>
      </c>
      <c r="C258" s="56">
        <v>43738</v>
      </c>
      <c r="D258" s="49" t="s">
        <v>132</v>
      </c>
      <c r="E258" s="52">
        <v>23.65</v>
      </c>
      <c r="F258" s="53">
        <f>SUM(E258/1.1315)</f>
        <v>20.901458241272646</v>
      </c>
      <c r="G258" s="54"/>
      <c r="H258" s="55" t="s">
        <v>16</v>
      </c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6" customHeight="1" x14ac:dyDescent="0.25">
      <c r="A259" s="49" t="s">
        <v>8</v>
      </c>
      <c r="B259" s="50" t="s">
        <v>104</v>
      </c>
      <c r="C259" s="56">
        <v>43738</v>
      </c>
      <c r="D259" s="49" t="s">
        <v>132</v>
      </c>
      <c r="E259" s="52">
        <v>14.01</v>
      </c>
      <c r="F259" s="53">
        <f>SUM(E259/1.1315)</f>
        <v>12.38179407865665</v>
      </c>
      <c r="G259" s="54"/>
      <c r="H259" s="55" t="s">
        <v>16</v>
      </c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6" customHeight="1" x14ac:dyDescent="0.25">
      <c r="A260" s="49" t="s">
        <v>8</v>
      </c>
      <c r="B260" s="50" t="s">
        <v>104</v>
      </c>
      <c r="C260" s="56">
        <v>43738</v>
      </c>
      <c r="D260" s="49" t="s">
        <v>132</v>
      </c>
      <c r="E260" s="52">
        <v>11.55</v>
      </c>
      <c r="F260" s="53">
        <f>SUM(E260/1.1315)</f>
        <v>10.207688908528503</v>
      </c>
      <c r="G260" s="54"/>
      <c r="H260" s="55" t="s">
        <v>16</v>
      </c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6" customHeight="1" x14ac:dyDescent="0.25">
      <c r="A261" s="49" t="s">
        <v>8</v>
      </c>
      <c r="B261" s="50" t="s">
        <v>104</v>
      </c>
      <c r="C261" s="56">
        <v>43738</v>
      </c>
      <c r="D261" s="49" t="s">
        <v>132</v>
      </c>
      <c r="E261" s="52">
        <v>41.91</v>
      </c>
      <c r="F261" s="53">
        <f>SUM(E261/1.1315)</f>
        <v>37.039328325231992</v>
      </c>
      <c r="G261" s="54"/>
      <c r="H261" s="55" t="s">
        <v>16</v>
      </c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ht="16" customHeight="1" x14ac:dyDescent="0.25">
      <c r="A262" s="49" t="s">
        <v>272</v>
      </c>
      <c r="B262" s="50" t="s">
        <v>315</v>
      </c>
      <c r="C262" s="56">
        <v>43738</v>
      </c>
      <c r="D262" s="49" t="s">
        <v>132</v>
      </c>
      <c r="E262" s="52">
        <v>261.89</v>
      </c>
      <c r="F262" s="53">
        <f>SUM(E262/1.1315)</f>
        <v>231.4538223596995</v>
      </c>
      <c r="G262" s="57" t="s">
        <v>317</v>
      </c>
      <c r="H262" s="55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6" customHeight="1" x14ac:dyDescent="0.25">
      <c r="A263" s="49" t="s">
        <v>272</v>
      </c>
      <c r="B263" s="50" t="s">
        <v>315</v>
      </c>
      <c r="C263" s="56">
        <v>43738</v>
      </c>
      <c r="D263" s="49" t="s">
        <v>132</v>
      </c>
      <c r="E263" s="52">
        <v>190.29</v>
      </c>
      <c r="F263" s="53">
        <f>SUM(E263/1.1315)</f>
        <v>168.17498895271763</v>
      </c>
      <c r="G263" s="57" t="s">
        <v>318</v>
      </c>
      <c r="H263" s="55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6" customHeight="1" x14ac:dyDescent="0.25">
      <c r="A264" s="49" t="s">
        <v>272</v>
      </c>
      <c r="B264" s="50" t="s">
        <v>315</v>
      </c>
      <c r="C264" s="56">
        <v>43738</v>
      </c>
      <c r="D264" s="49" t="s">
        <v>132</v>
      </c>
      <c r="E264" s="52">
        <v>252.04</v>
      </c>
      <c r="F264" s="53">
        <f>SUM(E264/1.1315)</f>
        <v>222.7485638532921</v>
      </c>
      <c r="G264" s="57" t="s">
        <v>319</v>
      </c>
      <c r="H264" s="55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6" customHeight="1" x14ac:dyDescent="0.25">
      <c r="A265" s="49" t="s">
        <v>272</v>
      </c>
      <c r="B265" s="50" t="s">
        <v>315</v>
      </c>
      <c r="C265" s="56">
        <v>43738</v>
      </c>
      <c r="D265" s="49" t="s">
        <v>132</v>
      </c>
      <c r="E265" s="52">
        <v>288.68</v>
      </c>
      <c r="F265" s="53">
        <f>SUM(E265/1.1315)</f>
        <v>255.13035793194877</v>
      </c>
      <c r="G265" s="57" t="s">
        <v>320</v>
      </c>
      <c r="H265" s="55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6" customHeight="1" x14ac:dyDescent="0.25">
      <c r="A266" s="49" t="s">
        <v>272</v>
      </c>
      <c r="B266" s="50" t="s">
        <v>315</v>
      </c>
      <c r="C266" s="56">
        <v>43738</v>
      </c>
      <c r="D266" s="49" t="s">
        <v>132</v>
      </c>
      <c r="E266" s="52">
        <v>357.85</v>
      </c>
      <c r="F266" s="53">
        <f>SUM(E266/1.1315)</f>
        <v>316.26159964648701</v>
      </c>
      <c r="G266" s="57" t="s">
        <v>321</v>
      </c>
      <c r="H266" s="55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6" customHeight="1" x14ac:dyDescent="0.25">
      <c r="A267" s="49" t="s">
        <v>8</v>
      </c>
      <c r="B267" s="50" t="s">
        <v>104</v>
      </c>
      <c r="C267" s="56">
        <v>43677</v>
      </c>
      <c r="D267" s="49" t="s">
        <v>131</v>
      </c>
      <c r="E267" s="52">
        <v>8.99</v>
      </c>
      <c r="F267" s="53">
        <f>SUM(E267/1.1315)</f>
        <v>7.9452054794520555</v>
      </c>
      <c r="G267" s="54"/>
      <c r="H267" s="55" t="s">
        <v>16</v>
      </c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6" customHeight="1" x14ac:dyDescent="0.25">
      <c r="A268" s="49" t="s">
        <v>272</v>
      </c>
      <c r="B268" s="50" t="s">
        <v>296</v>
      </c>
      <c r="C268" s="56">
        <v>43677</v>
      </c>
      <c r="D268" s="49" t="s">
        <v>301</v>
      </c>
      <c r="E268" s="52">
        <v>1018.46</v>
      </c>
      <c r="F268" s="53">
        <f>SUM(E268/1.1315)</f>
        <v>900.09721608484324</v>
      </c>
      <c r="G268" s="57" t="s">
        <v>302</v>
      </c>
      <c r="H268" s="55" t="s">
        <v>495</v>
      </c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6" customHeight="1" x14ac:dyDescent="0.25">
      <c r="A269" s="49" t="s">
        <v>335</v>
      </c>
      <c r="B269" s="50" t="s">
        <v>338</v>
      </c>
      <c r="C269" s="56">
        <v>43616</v>
      </c>
      <c r="D269" s="49" t="s">
        <v>345</v>
      </c>
      <c r="E269" s="52">
        <v>5500</v>
      </c>
      <c r="F269" s="53">
        <f>SUM(E269/1.1315)</f>
        <v>4860.8042421564296</v>
      </c>
      <c r="G269" s="55" t="s">
        <v>344</v>
      </c>
      <c r="H269" s="55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6" customHeight="1" x14ac:dyDescent="0.25">
      <c r="A270" s="49" t="s">
        <v>8</v>
      </c>
      <c r="B270" s="50" t="s">
        <v>104</v>
      </c>
      <c r="C270" s="56">
        <v>43585</v>
      </c>
      <c r="D270" s="49" t="s">
        <v>130</v>
      </c>
      <c r="E270" s="52">
        <v>30.11</v>
      </c>
      <c r="F270" s="53">
        <f>SUM(E270/1.1315)</f>
        <v>26.610693769332745</v>
      </c>
      <c r="G270" s="60"/>
      <c r="H270" s="55" t="s">
        <v>16</v>
      </c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6" customHeight="1" x14ac:dyDescent="0.25">
      <c r="A271" s="49" t="s">
        <v>272</v>
      </c>
      <c r="B271" s="49" t="s">
        <v>276</v>
      </c>
      <c r="C271" s="56">
        <v>43585</v>
      </c>
      <c r="D271" s="49" t="s">
        <v>288</v>
      </c>
      <c r="E271" s="52">
        <v>100.76</v>
      </c>
      <c r="F271" s="53">
        <f>SUM(E271/1.1315)</f>
        <v>89.049933716305802</v>
      </c>
      <c r="G271" s="57" t="s">
        <v>289</v>
      </c>
      <c r="H271" s="55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6" customHeight="1" x14ac:dyDescent="0.25">
      <c r="A272" s="49" t="s">
        <v>272</v>
      </c>
      <c r="B272" s="49" t="s">
        <v>276</v>
      </c>
      <c r="C272" s="56">
        <v>43585</v>
      </c>
      <c r="D272" s="49" t="s">
        <v>288</v>
      </c>
      <c r="E272" s="52">
        <v>48.41</v>
      </c>
      <c r="F272" s="53">
        <f>SUM(E272/1.1315)</f>
        <v>42.783915156871409</v>
      </c>
      <c r="G272" s="54"/>
      <c r="H272" s="55" t="s">
        <v>16</v>
      </c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6" customHeight="1" x14ac:dyDescent="0.25">
      <c r="A273" s="49" t="s">
        <v>272</v>
      </c>
      <c r="B273" s="50" t="s">
        <v>296</v>
      </c>
      <c r="C273" s="56">
        <v>43585</v>
      </c>
      <c r="D273" s="49" t="s">
        <v>299</v>
      </c>
      <c r="E273" s="52">
        <v>1024.1199999999999</v>
      </c>
      <c r="F273" s="53">
        <f>SUM(E273/1.1315)</f>
        <v>905.0994255413168</v>
      </c>
      <c r="G273" s="57" t="s">
        <v>300</v>
      </c>
      <c r="H273" s="55" t="s">
        <v>494</v>
      </c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6" customHeight="1" x14ac:dyDescent="0.25">
      <c r="A274" s="49" t="s">
        <v>335</v>
      </c>
      <c r="B274" s="50" t="s">
        <v>338</v>
      </c>
      <c r="C274" s="56">
        <v>43585</v>
      </c>
      <c r="D274" s="49" t="s">
        <v>343</v>
      </c>
      <c r="E274" s="52">
        <v>5500</v>
      </c>
      <c r="F274" s="53">
        <f>SUM(E274/1.1315)</f>
        <v>4860.8042421564296</v>
      </c>
      <c r="G274" s="55" t="s">
        <v>344</v>
      </c>
      <c r="H274" s="55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6" customHeight="1" x14ac:dyDescent="0.25">
      <c r="A275" s="49" t="s">
        <v>335</v>
      </c>
      <c r="B275" s="50" t="s">
        <v>338</v>
      </c>
      <c r="C275" s="56">
        <v>43555</v>
      </c>
      <c r="D275" s="49" t="s">
        <v>341</v>
      </c>
      <c r="E275" s="52">
        <v>5200</v>
      </c>
      <c r="F275" s="53">
        <f>SUM(E275/1.1315)</f>
        <v>4595.6694653115337</v>
      </c>
      <c r="G275" s="76" t="s">
        <v>342</v>
      </c>
      <c r="H275" s="55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6" customHeight="1" x14ac:dyDescent="0.25">
      <c r="A276" s="49" t="s">
        <v>8</v>
      </c>
      <c r="B276" s="49" t="s">
        <v>53</v>
      </c>
      <c r="C276" s="56">
        <v>43524</v>
      </c>
      <c r="D276" s="49" t="s">
        <v>54</v>
      </c>
      <c r="E276" s="52">
        <v>500</v>
      </c>
      <c r="F276" s="53">
        <f>SUM(E276/1.1315)</f>
        <v>441.8912947414936</v>
      </c>
      <c r="G276" s="57" t="s">
        <v>55</v>
      </c>
      <c r="H276" s="55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6" customHeight="1" x14ac:dyDescent="0.25">
      <c r="A277" s="49" t="s">
        <v>8</v>
      </c>
      <c r="B277" s="49" t="s">
        <v>53</v>
      </c>
      <c r="C277" s="56">
        <v>43524</v>
      </c>
      <c r="D277" s="49" t="s">
        <v>56</v>
      </c>
      <c r="E277" s="52">
        <v>500</v>
      </c>
      <c r="F277" s="53">
        <f>SUM(E277/1.1315)</f>
        <v>441.8912947414936</v>
      </c>
      <c r="G277" s="57" t="s">
        <v>57</v>
      </c>
      <c r="H277" s="55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6" customHeight="1" x14ac:dyDescent="0.25">
      <c r="A278" s="49" t="s">
        <v>8</v>
      </c>
      <c r="B278" s="49" t="s">
        <v>53</v>
      </c>
      <c r="C278" s="56">
        <v>43524</v>
      </c>
      <c r="D278" s="49" t="s">
        <v>58</v>
      </c>
      <c r="E278" s="52">
        <v>500</v>
      </c>
      <c r="F278" s="53">
        <f>SUM(E278/1.1315)</f>
        <v>441.8912947414936</v>
      </c>
      <c r="G278" s="57" t="s">
        <v>59</v>
      </c>
      <c r="H278" s="55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6" customHeight="1" x14ac:dyDescent="0.25">
      <c r="A279" s="49" t="s">
        <v>8</v>
      </c>
      <c r="B279" s="49" t="s">
        <v>53</v>
      </c>
      <c r="C279" s="56">
        <v>43524</v>
      </c>
      <c r="D279" s="49" t="s">
        <v>60</v>
      </c>
      <c r="E279" s="52">
        <v>500</v>
      </c>
      <c r="F279" s="53">
        <f>SUM(E279/1.1315)</f>
        <v>441.8912947414936</v>
      </c>
      <c r="G279" s="57" t="s">
        <v>61</v>
      </c>
      <c r="H279" s="55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6" customHeight="1" x14ac:dyDescent="0.25">
      <c r="A280" s="49" t="s">
        <v>8</v>
      </c>
      <c r="B280" s="49" t="s">
        <v>53</v>
      </c>
      <c r="C280" s="56">
        <v>43524</v>
      </c>
      <c r="D280" s="49" t="s">
        <v>62</v>
      </c>
      <c r="E280" s="52">
        <v>500</v>
      </c>
      <c r="F280" s="53">
        <f>SUM(E280/1.1315)</f>
        <v>441.8912947414936</v>
      </c>
      <c r="G280" s="57" t="s">
        <v>63</v>
      </c>
      <c r="H280" s="55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6" customHeight="1" x14ac:dyDescent="0.25">
      <c r="A281" s="49" t="s">
        <v>8</v>
      </c>
      <c r="B281" s="49" t="s">
        <v>53</v>
      </c>
      <c r="C281" s="56">
        <v>43524</v>
      </c>
      <c r="D281" s="49" t="s">
        <v>64</v>
      </c>
      <c r="E281" s="52">
        <v>500</v>
      </c>
      <c r="F281" s="53">
        <f>SUM(E281/1.1315)</f>
        <v>441.8912947414936</v>
      </c>
      <c r="G281" s="57" t="s">
        <v>65</v>
      </c>
      <c r="H281" s="55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6" customHeight="1" x14ac:dyDescent="0.25">
      <c r="A282" s="49" t="s">
        <v>8</v>
      </c>
      <c r="B282" s="49" t="s">
        <v>53</v>
      </c>
      <c r="C282" s="56">
        <v>43524</v>
      </c>
      <c r="D282" s="49" t="s">
        <v>66</v>
      </c>
      <c r="E282" s="52">
        <v>250</v>
      </c>
      <c r="F282" s="53">
        <f>SUM(E282/1.1315)</f>
        <v>220.9456473707468</v>
      </c>
      <c r="G282" s="57" t="s">
        <v>67</v>
      </c>
      <c r="H282" s="55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6" customHeight="1" x14ac:dyDescent="0.25">
      <c r="A283" s="49" t="s">
        <v>8</v>
      </c>
      <c r="B283" s="49" t="s">
        <v>53</v>
      </c>
      <c r="C283" s="56">
        <v>43524</v>
      </c>
      <c r="D283" s="49" t="s">
        <v>68</v>
      </c>
      <c r="E283" s="52">
        <v>159.63999999999999</v>
      </c>
      <c r="F283" s="53">
        <f>SUM(E283/1.1315)</f>
        <v>141.08705258506407</v>
      </c>
      <c r="G283" s="57" t="s">
        <v>69</v>
      </c>
      <c r="H283" s="55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6" customHeight="1" x14ac:dyDescent="0.25">
      <c r="A284" s="49" t="s">
        <v>8</v>
      </c>
      <c r="B284" s="50" t="s">
        <v>104</v>
      </c>
      <c r="C284" s="56">
        <v>43524</v>
      </c>
      <c r="D284" s="49" t="s">
        <v>105</v>
      </c>
      <c r="E284" s="52">
        <v>96</v>
      </c>
      <c r="F284" s="53">
        <f>SUM(E284/1.1315)</f>
        <v>84.843128590366774</v>
      </c>
      <c r="G284" s="57" t="s">
        <v>106</v>
      </c>
      <c r="H284" s="55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6" customHeight="1" x14ac:dyDescent="0.25">
      <c r="A285" s="49" t="s">
        <v>8</v>
      </c>
      <c r="B285" s="50" t="s">
        <v>104</v>
      </c>
      <c r="C285" s="56">
        <v>43524</v>
      </c>
      <c r="D285" s="49" t="s">
        <v>107</v>
      </c>
      <c r="E285" s="52">
        <v>107.21</v>
      </c>
      <c r="F285" s="53">
        <f>SUM(E285/1.1315)</f>
        <v>94.750331418471049</v>
      </c>
      <c r="G285" s="59" t="s">
        <v>108</v>
      </c>
      <c r="H285" s="55" t="s">
        <v>109</v>
      </c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6" customHeight="1" x14ac:dyDescent="0.25">
      <c r="A286" s="49" t="s">
        <v>8</v>
      </c>
      <c r="B286" s="50" t="s">
        <v>104</v>
      </c>
      <c r="C286" s="56">
        <v>43524</v>
      </c>
      <c r="D286" s="49" t="s">
        <v>110</v>
      </c>
      <c r="E286" s="52">
        <v>125</v>
      </c>
      <c r="F286" s="53">
        <f>SUM(E286/1.1315)</f>
        <v>110.4728236853734</v>
      </c>
      <c r="G286" s="57" t="s">
        <v>111</v>
      </c>
      <c r="H286" s="55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ht="16" customHeight="1" x14ac:dyDescent="0.25">
      <c r="A287" s="49" t="s">
        <v>8</v>
      </c>
      <c r="B287" s="50" t="s">
        <v>104</v>
      </c>
      <c r="C287" s="56">
        <v>43524</v>
      </c>
      <c r="D287" s="49" t="s">
        <v>112</v>
      </c>
      <c r="E287" s="52">
        <v>315</v>
      </c>
      <c r="F287" s="53">
        <f>SUM(E287/1.1315)</f>
        <v>278.39151568714095</v>
      </c>
      <c r="G287" s="57" t="s">
        <v>113</v>
      </c>
      <c r="H287" s="55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ht="16" customHeight="1" x14ac:dyDescent="0.25">
      <c r="A288" s="49" t="s">
        <v>8</v>
      </c>
      <c r="B288" s="50" t="s">
        <v>104</v>
      </c>
      <c r="C288" s="56">
        <v>43524</v>
      </c>
      <c r="D288" s="49" t="s">
        <v>114</v>
      </c>
      <c r="E288" s="52">
        <v>12.23</v>
      </c>
      <c r="F288" s="53">
        <f>SUM(E288/1.1315)</f>
        <v>10.808661069376933</v>
      </c>
      <c r="G288" s="54"/>
      <c r="H288" s="55" t="s">
        <v>16</v>
      </c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ht="16" customHeight="1" x14ac:dyDescent="0.25">
      <c r="A289" s="49" t="s">
        <v>8</v>
      </c>
      <c r="B289" s="50" t="s">
        <v>104</v>
      </c>
      <c r="C289" s="56">
        <v>43524</v>
      </c>
      <c r="D289" s="49" t="s">
        <v>115</v>
      </c>
      <c r="E289" s="52">
        <v>20.420000000000002</v>
      </c>
      <c r="F289" s="53">
        <f>SUM(E289/1.1315)</f>
        <v>18.046840477242601</v>
      </c>
      <c r="G289" s="54"/>
      <c r="H289" s="55" t="s">
        <v>16</v>
      </c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ht="16" customHeight="1" x14ac:dyDescent="0.25">
      <c r="A290" s="49" t="s">
        <v>8</v>
      </c>
      <c r="B290" s="50" t="s">
        <v>104</v>
      </c>
      <c r="C290" s="56">
        <v>43524</v>
      </c>
      <c r="D290" s="49" t="s">
        <v>116</v>
      </c>
      <c r="E290" s="52">
        <v>12.85</v>
      </c>
      <c r="F290" s="53">
        <f>SUM(E290/1.1315)</f>
        <v>11.356606274856386</v>
      </c>
      <c r="G290" s="54"/>
      <c r="H290" s="55" t="s">
        <v>16</v>
      </c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6" customHeight="1" x14ac:dyDescent="0.25">
      <c r="A291" s="49" t="s">
        <v>8</v>
      </c>
      <c r="B291" s="50" t="s">
        <v>104</v>
      </c>
      <c r="C291" s="56">
        <v>43524</v>
      </c>
      <c r="D291" s="49" t="s">
        <v>117</v>
      </c>
      <c r="E291" s="52">
        <v>23.9</v>
      </c>
      <c r="F291" s="53">
        <f>SUM(E291/1.1315)</f>
        <v>21.122403888643394</v>
      </c>
      <c r="G291" s="54"/>
      <c r="H291" s="55" t="s">
        <v>16</v>
      </c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6" customHeight="1" x14ac:dyDescent="0.25">
      <c r="A292" s="49" t="s">
        <v>8</v>
      </c>
      <c r="B292" s="50" t="s">
        <v>104</v>
      </c>
      <c r="C292" s="56">
        <v>43524</v>
      </c>
      <c r="D292" s="49" t="s">
        <v>118</v>
      </c>
      <c r="E292" s="52">
        <v>30.28</v>
      </c>
      <c r="F292" s="53">
        <f>SUM(E292/1.1315)</f>
        <v>26.760936809544855</v>
      </c>
      <c r="G292" s="54"/>
      <c r="H292" s="55" t="s">
        <v>16</v>
      </c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6" customHeight="1" x14ac:dyDescent="0.25">
      <c r="A293" s="49" t="s">
        <v>8</v>
      </c>
      <c r="B293" s="50" t="s">
        <v>104</v>
      </c>
      <c r="C293" s="56">
        <v>43524</v>
      </c>
      <c r="D293" s="49" t="s">
        <v>119</v>
      </c>
      <c r="E293" s="52">
        <v>12.22</v>
      </c>
      <c r="F293" s="53">
        <f>SUM(E293/1.1315)</f>
        <v>10.799823243482104</v>
      </c>
      <c r="G293" s="54"/>
      <c r="H293" s="55" t="s">
        <v>16</v>
      </c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6" customHeight="1" x14ac:dyDescent="0.25">
      <c r="A294" s="49" t="s">
        <v>8</v>
      </c>
      <c r="B294" s="50" t="s">
        <v>104</v>
      </c>
      <c r="C294" s="56">
        <v>43524</v>
      </c>
      <c r="D294" s="49" t="s">
        <v>120</v>
      </c>
      <c r="E294" s="52">
        <v>10.34</v>
      </c>
      <c r="F294" s="53">
        <f>SUM(E294/1.1315)</f>
        <v>9.1383119752540871</v>
      </c>
      <c r="G294" s="54"/>
      <c r="H294" s="55" t="s">
        <v>16</v>
      </c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6" customHeight="1" x14ac:dyDescent="0.25">
      <c r="A295" s="49" t="s">
        <v>8</v>
      </c>
      <c r="B295" s="50" t="s">
        <v>104</v>
      </c>
      <c r="C295" s="56">
        <v>43524</v>
      </c>
      <c r="D295" s="49" t="s">
        <v>119</v>
      </c>
      <c r="E295" s="52">
        <v>12.15</v>
      </c>
      <c r="F295" s="53">
        <f>SUM(E295/1.1315)</f>
        <v>10.737958462218295</v>
      </c>
      <c r="G295" s="54"/>
      <c r="H295" s="55" t="s">
        <v>16</v>
      </c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6" customHeight="1" x14ac:dyDescent="0.25">
      <c r="A296" s="49" t="s">
        <v>8</v>
      </c>
      <c r="B296" s="50" t="s">
        <v>104</v>
      </c>
      <c r="C296" s="56">
        <v>43524</v>
      </c>
      <c r="D296" s="49" t="s">
        <v>121</v>
      </c>
      <c r="E296" s="52">
        <v>8.49</v>
      </c>
      <c r="F296" s="53">
        <f>SUM(E296/1.1315)</f>
        <v>7.503314184710562</v>
      </c>
      <c r="G296" s="54"/>
      <c r="H296" s="55" t="s">
        <v>16</v>
      </c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6" customHeight="1" x14ac:dyDescent="0.25">
      <c r="A297" s="49" t="s">
        <v>8</v>
      </c>
      <c r="B297" s="50" t="s">
        <v>104</v>
      </c>
      <c r="C297" s="56">
        <v>43524</v>
      </c>
      <c r="D297" s="49" t="s">
        <v>119</v>
      </c>
      <c r="E297" s="52">
        <v>11.2</v>
      </c>
      <c r="F297" s="53">
        <f>SUM(E297/1.1315)</f>
        <v>9.8983650022094558</v>
      </c>
      <c r="G297" s="54"/>
      <c r="H297" s="55" t="s">
        <v>16</v>
      </c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6" customHeight="1" x14ac:dyDescent="0.25">
      <c r="A298" s="49" t="s">
        <v>8</v>
      </c>
      <c r="B298" s="50" t="s">
        <v>104</v>
      </c>
      <c r="C298" s="56">
        <v>43524</v>
      </c>
      <c r="D298" s="49" t="s">
        <v>122</v>
      </c>
      <c r="E298" s="52">
        <v>10.6</v>
      </c>
      <c r="F298" s="53">
        <f>SUM(E298/1.1315)</f>
        <v>9.3680954485196644</v>
      </c>
      <c r="G298" s="54"/>
      <c r="H298" s="55" t="s">
        <v>16</v>
      </c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6" customHeight="1" x14ac:dyDescent="0.25">
      <c r="A299" s="49" t="s">
        <v>8</v>
      </c>
      <c r="B299" s="50" t="s">
        <v>104</v>
      </c>
      <c r="C299" s="56">
        <v>43524</v>
      </c>
      <c r="D299" s="49" t="s">
        <v>119</v>
      </c>
      <c r="E299" s="52">
        <v>11.54</v>
      </c>
      <c r="F299" s="53">
        <f>SUM(E299/1.1315)</f>
        <v>10.198851082633672</v>
      </c>
      <c r="G299" s="54"/>
      <c r="H299" s="55" t="s">
        <v>16</v>
      </c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6" customHeight="1" x14ac:dyDescent="0.25">
      <c r="A300" s="49" t="s">
        <v>8</v>
      </c>
      <c r="B300" s="50" t="s">
        <v>104</v>
      </c>
      <c r="C300" s="56">
        <v>43524</v>
      </c>
      <c r="D300" s="49" t="s">
        <v>119</v>
      </c>
      <c r="E300" s="52">
        <v>9.76</v>
      </c>
      <c r="F300" s="53">
        <f>SUM(E300/1.1315)</f>
        <v>8.6257180733539549</v>
      </c>
      <c r="G300" s="54"/>
      <c r="H300" s="55" t="s">
        <v>16</v>
      </c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6" customHeight="1" x14ac:dyDescent="0.25">
      <c r="A301" s="49" t="s">
        <v>8</v>
      </c>
      <c r="B301" s="50" t="s">
        <v>104</v>
      </c>
      <c r="C301" s="56">
        <v>43524</v>
      </c>
      <c r="D301" s="49" t="s">
        <v>123</v>
      </c>
      <c r="E301" s="52">
        <v>9.89</v>
      </c>
      <c r="F301" s="53">
        <f>SUM(E301/1.1315)</f>
        <v>8.7406098099867435</v>
      </c>
      <c r="G301" s="54"/>
      <c r="H301" s="55" t="s">
        <v>16</v>
      </c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6" customHeight="1" x14ac:dyDescent="0.25">
      <c r="A302" s="49" t="s">
        <v>8</v>
      </c>
      <c r="B302" s="50" t="s">
        <v>104</v>
      </c>
      <c r="C302" s="56">
        <v>43524</v>
      </c>
      <c r="D302" s="49" t="s">
        <v>123</v>
      </c>
      <c r="E302" s="52">
        <v>12.02</v>
      </c>
      <c r="F302" s="53">
        <f>SUM(E302/1.1315)</f>
        <v>10.623066725585506</v>
      </c>
      <c r="G302" s="54"/>
      <c r="H302" s="55" t="s">
        <v>16</v>
      </c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6" customHeight="1" x14ac:dyDescent="0.25">
      <c r="A303" s="49" t="s">
        <v>8</v>
      </c>
      <c r="B303" s="50" t="s">
        <v>104</v>
      </c>
      <c r="C303" s="56">
        <v>43524</v>
      </c>
      <c r="D303" s="49" t="s">
        <v>124</v>
      </c>
      <c r="E303" s="52">
        <v>10.83</v>
      </c>
      <c r="F303" s="53">
        <f>SUM(E303/1.1315)</f>
        <v>9.571365444100751</v>
      </c>
      <c r="G303" s="54"/>
      <c r="H303" s="55" t="s">
        <v>16</v>
      </c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6" customHeight="1" x14ac:dyDescent="0.25">
      <c r="A304" s="49" t="s">
        <v>8</v>
      </c>
      <c r="B304" s="50" t="s">
        <v>104</v>
      </c>
      <c r="C304" s="56">
        <v>43524</v>
      </c>
      <c r="D304" s="49" t="s">
        <v>123</v>
      </c>
      <c r="E304" s="52">
        <v>11.11</v>
      </c>
      <c r="F304" s="53">
        <f>SUM(E304/1.1315)</f>
        <v>9.8188245691559874</v>
      </c>
      <c r="G304" s="54"/>
      <c r="H304" s="55" t="s">
        <v>16</v>
      </c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6" customHeight="1" x14ac:dyDescent="0.25">
      <c r="A305" s="49" t="s">
        <v>8</v>
      </c>
      <c r="B305" s="50" t="s">
        <v>104</v>
      </c>
      <c r="C305" s="56">
        <v>43524</v>
      </c>
      <c r="D305" s="49" t="s">
        <v>123</v>
      </c>
      <c r="E305" s="52">
        <v>13.02</v>
      </c>
      <c r="F305" s="53">
        <f>SUM(E305/1.1315)</f>
        <v>11.506849315068493</v>
      </c>
      <c r="G305" s="54"/>
      <c r="H305" s="55" t="s">
        <v>16</v>
      </c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6" customHeight="1" x14ac:dyDescent="0.25">
      <c r="A306" s="49" t="s">
        <v>8</v>
      </c>
      <c r="B306" s="50" t="s">
        <v>104</v>
      </c>
      <c r="C306" s="56">
        <v>43524</v>
      </c>
      <c r="D306" s="49" t="s">
        <v>125</v>
      </c>
      <c r="E306" s="52">
        <v>12.25</v>
      </c>
      <c r="F306" s="53">
        <f>SUM(E306/1.1315)</f>
        <v>10.826336721166593</v>
      </c>
      <c r="G306" s="54"/>
      <c r="H306" s="55" t="s">
        <v>16</v>
      </c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6" customHeight="1" x14ac:dyDescent="0.25">
      <c r="A307" s="49" t="s">
        <v>8</v>
      </c>
      <c r="B307" s="50" t="s">
        <v>104</v>
      </c>
      <c r="C307" s="56">
        <v>43524</v>
      </c>
      <c r="D307" s="49" t="s">
        <v>123</v>
      </c>
      <c r="E307" s="52">
        <v>12.43</v>
      </c>
      <c r="F307" s="53">
        <f>SUM(E307/1.1315)</f>
        <v>10.985417587273531</v>
      </c>
      <c r="G307" s="54"/>
      <c r="H307" s="55" t="s">
        <v>16</v>
      </c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6" customHeight="1" x14ac:dyDescent="0.25">
      <c r="A308" s="49" t="s">
        <v>8</v>
      </c>
      <c r="B308" s="50" t="s">
        <v>104</v>
      </c>
      <c r="C308" s="56">
        <v>43524</v>
      </c>
      <c r="D308" s="49" t="s">
        <v>126</v>
      </c>
      <c r="E308" s="52">
        <v>10.33</v>
      </c>
      <c r="F308" s="53">
        <f>SUM(E308/1.1315)</f>
        <v>9.1294741493592575</v>
      </c>
      <c r="G308" s="54"/>
      <c r="H308" s="55" t="s">
        <v>16</v>
      </c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6" customHeight="1" x14ac:dyDescent="0.25">
      <c r="A309" s="49" t="s">
        <v>8</v>
      </c>
      <c r="B309" s="50" t="s">
        <v>104</v>
      </c>
      <c r="C309" s="56">
        <v>43524</v>
      </c>
      <c r="D309" s="49" t="s">
        <v>127</v>
      </c>
      <c r="E309" s="52">
        <v>18.559999999999999</v>
      </c>
      <c r="F309" s="53">
        <f>SUM(E309/1.1315)</f>
        <v>16.403004860804241</v>
      </c>
      <c r="G309" s="54"/>
      <c r="H309" s="55" t="s">
        <v>16</v>
      </c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6" customHeight="1" x14ac:dyDescent="0.25">
      <c r="A310" s="49" t="s">
        <v>8</v>
      </c>
      <c r="B310" s="50" t="s">
        <v>104</v>
      </c>
      <c r="C310" s="56">
        <v>43524</v>
      </c>
      <c r="D310" s="49" t="s">
        <v>128</v>
      </c>
      <c r="E310" s="52">
        <v>8.67</v>
      </c>
      <c r="F310" s="53">
        <f>SUM(E310/1.1315)</f>
        <v>7.6623950508174996</v>
      </c>
      <c r="G310" s="54"/>
      <c r="H310" s="55" t="s">
        <v>16</v>
      </c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6" customHeight="1" x14ac:dyDescent="0.25">
      <c r="A311" s="49" t="s">
        <v>8</v>
      </c>
      <c r="B311" s="50" t="s">
        <v>104</v>
      </c>
      <c r="C311" s="56">
        <v>43524</v>
      </c>
      <c r="D311" s="49" t="s">
        <v>129</v>
      </c>
      <c r="E311" s="52">
        <v>25.83</v>
      </c>
      <c r="F311" s="53">
        <f>SUM(E311/1.1315)</f>
        <v>22.828104286345557</v>
      </c>
      <c r="G311" s="54"/>
      <c r="H311" s="55" t="s">
        <v>16</v>
      </c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6" customHeight="1" x14ac:dyDescent="0.25">
      <c r="A312" s="49" t="s">
        <v>8</v>
      </c>
      <c r="B312" s="50" t="s">
        <v>104</v>
      </c>
      <c r="C312" s="56">
        <v>43524</v>
      </c>
      <c r="D312" s="49" t="s">
        <v>129</v>
      </c>
      <c r="E312" s="52">
        <v>14.53</v>
      </c>
      <c r="F312" s="53">
        <f>SUM(E312/1.1315)</f>
        <v>12.841361025187803</v>
      </c>
      <c r="G312" s="54"/>
      <c r="H312" s="55" t="s">
        <v>16</v>
      </c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6" customHeight="1" x14ac:dyDescent="0.25">
      <c r="A313" s="49" t="s">
        <v>8</v>
      </c>
      <c r="B313" s="50" t="s">
        <v>104</v>
      </c>
      <c r="C313" s="56">
        <v>43524</v>
      </c>
      <c r="D313" s="49" t="s">
        <v>129</v>
      </c>
      <c r="E313" s="52">
        <v>21.92</v>
      </c>
      <c r="F313" s="53">
        <f>SUM(E313/1.1315)</f>
        <v>19.372514361467083</v>
      </c>
      <c r="G313" s="54"/>
      <c r="H313" s="55" t="s">
        <v>16</v>
      </c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6" customHeight="1" x14ac:dyDescent="0.25">
      <c r="A314" s="49" t="s">
        <v>8</v>
      </c>
      <c r="B314" s="49" t="s">
        <v>200</v>
      </c>
      <c r="C314" s="56">
        <v>43524</v>
      </c>
      <c r="D314" s="49" t="s">
        <v>201</v>
      </c>
      <c r="E314" s="52">
        <v>3.94</v>
      </c>
      <c r="F314" s="53">
        <f>SUM(E314/1.1315)</f>
        <v>3.4821034025629696</v>
      </c>
      <c r="G314" s="54"/>
      <c r="H314" s="55" t="s">
        <v>16</v>
      </c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6" customHeight="1" x14ac:dyDescent="0.25">
      <c r="A315" s="49" t="s">
        <v>8</v>
      </c>
      <c r="B315" s="49" t="s">
        <v>200</v>
      </c>
      <c r="C315" s="56">
        <v>43524</v>
      </c>
      <c r="D315" s="49" t="s">
        <v>201</v>
      </c>
      <c r="E315" s="52">
        <v>3.94</v>
      </c>
      <c r="F315" s="53">
        <f>SUM(E315/1.1315)</f>
        <v>3.4821034025629696</v>
      </c>
      <c r="G315" s="54"/>
      <c r="H315" s="55" t="s">
        <v>16</v>
      </c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6" customHeight="1" x14ac:dyDescent="0.25">
      <c r="A316" s="49" t="s">
        <v>8</v>
      </c>
      <c r="B316" s="49" t="s">
        <v>200</v>
      </c>
      <c r="C316" s="56">
        <v>43524</v>
      </c>
      <c r="D316" s="49" t="s">
        <v>201</v>
      </c>
      <c r="E316" s="52">
        <v>3.94</v>
      </c>
      <c r="F316" s="53">
        <f>SUM(E316/1.1315)</f>
        <v>3.4821034025629696</v>
      </c>
      <c r="G316" s="54"/>
      <c r="H316" s="55" t="s">
        <v>16</v>
      </c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ht="16" customHeight="1" x14ac:dyDescent="0.25">
      <c r="A317" s="49" t="s">
        <v>8</v>
      </c>
      <c r="B317" s="49" t="s">
        <v>200</v>
      </c>
      <c r="C317" s="56">
        <v>43524</v>
      </c>
      <c r="D317" s="49" t="s">
        <v>201</v>
      </c>
      <c r="E317" s="52">
        <v>3.94</v>
      </c>
      <c r="F317" s="53">
        <f>SUM(E317/1.1315)</f>
        <v>3.4821034025629696</v>
      </c>
      <c r="G317" s="54"/>
      <c r="H317" s="55" t="s">
        <v>16</v>
      </c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ht="16" customHeight="1" x14ac:dyDescent="0.25">
      <c r="A318" s="49" t="s">
        <v>8</v>
      </c>
      <c r="B318" s="49" t="s">
        <v>200</v>
      </c>
      <c r="C318" s="56">
        <v>43524</v>
      </c>
      <c r="D318" s="49" t="s">
        <v>201</v>
      </c>
      <c r="E318" s="52">
        <v>3.94</v>
      </c>
      <c r="F318" s="53">
        <f>SUM(E318/1.1315)</f>
        <v>3.4821034025629696</v>
      </c>
      <c r="G318" s="54"/>
      <c r="H318" s="55" t="s">
        <v>16</v>
      </c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6" customHeight="1" x14ac:dyDescent="0.25">
      <c r="A319" s="49" t="s">
        <v>8</v>
      </c>
      <c r="B319" s="50" t="s">
        <v>242</v>
      </c>
      <c r="C319" s="56">
        <v>43524</v>
      </c>
      <c r="D319" s="49" t="s">
        <v>243</v>
      </c>
      <c r="E319" s="52">
        <v>116.58</v>
      </c>
      <c r="F319" s="53">
        <f>SUM(E319/1.1315)</f>
        <v>103.03137428192665</v>
      </c>
      <c r="G319" s="57" t="s">
        <v>244</v>
      </c>
      <c r="H319" s="55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6" customHeight="1" x14ac:dyDescent="0.25">
      <c r="A320" s="49" t="s">
        <v>8</v>
      </c>
      <c r="B320" s="50" t="s">
        <v>242</v>
      </c>
      <c r="C320" s="56">
        <v>43524</v>
      </c>
      <c r="D320" s="49" t="s">
        <v>245</v>
      </c>
      <c r="E320" s="52">
        <v>594.49</v>
      </c>
      <c r="F320" s="53">
        <f>SUM(E320/1.1315)</f>
        <v>525.39991162174113</v>
      </c>
      <c r="G320" s="57" t="s">
        <v>246</v>
      </c>
      <c r="H320" s="55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6" customHeight="1" x14ac:dyDescent="0.25">
      <c r="A321" s="49" t="s">
        <v>8</v>
      </c>
      <c r="B321" s="50" t="s">
        <v>242</v>
      </c>
      <c r="C321" s="56">
        <v>43524</v>
      </c>
      <c r="D321" s="49" t="s">
        <v>247</v>
      </c>
      <c r="E321" s="52">
        <v>231.59</v>
      </c>
      <c r="F321" s="53">
        <f>SUM(E321/1.1315)</f>
        <v>204.67520989836501</v>
      </c>
      <c r="G321" s="57" t="s">
        <v>248</v>
      </c>
      <c r="H321" s="55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6" customHeight="1" x14ac:dyDescent="0.25">
      <c r="A322" s="49" t="s">
        <v>8</v>
      </c>
      <c r="B322" s="50" t="s">
        <v>242</v>
      </c>
      <c r="C322" s="56">
        <v>43524</v>
      </c>
      <c r="D322" s="49" t="s">
        <v>245</v>
      </c>
      <c r="E322" s="52">
        <v>63.95</v>
      </c>
      <c r="F322" s="53">
        <f>SUM(E322/1.1315)</f>
        <v>56.517896597437037</v>
      </c>
      <c r="G322" s="60"/>
      <c r="H322" s="55" t="s">
        <v>16</v>
      </c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6" customHeight="1" x14ac:dyDescent="0.25">
      <c r="A323" s="49" t="s">
        <v>8</v>
      </c>
      <c r="B323" s="50" t="s">
        <v>242</v>
      </c>
      <c r="C323" s="56">
        <v>43524</v>
      </c>
      <c r="D323" s="49" t="s">
        <v>245</v>
      </c>
      <c r="E323" s="52">
        <v>93.09</v>
      </c>
      <c r="F323" s="53">
        <f>SUM(E323/1.1315)</f>
        <v>82.271321254971284</v>
      </c>
      <c r="G323" s="57" t="s">
        <v>249</v>
      </c>
      <c r="H323" s="55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6" customHeight="1" x14ac:dyDescent="0.25">
      <c r="A324" s="49" t="s">
        <v>272</v>
      </c>
      <c r="B324" s="49" t="s">
        <v>276</v>
      </c>
      <c r="C324" s="56">
        <v>43524</v>
      </c>
      <c r="D324" s="49" t="s">
        <v>277</v>
      </c>
      <c r="E324" s="52">
        <v>168</v>
      </c>
      <c r="F324" s="53">
        <f>SUM(E324/1.1315)</f>
        <v>148.47547503314186</v>
      </c>
      <c r="G324" s="57" t="s">
        <v>278</v>
      </c>
      <c r="H324" s="55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6" customHeight="1" x14ac:dyDescent="0.25">
      <c r="A325" s="49" t="s">
        <v>272</v>
      </c>
      <c r="B325" s="49" t="s">
        <v>276</v>
      </c>
      <c r="C325" s="56">
        <v>43524</v>
      </c>
      <c r="D325" s="49" t="s">
        <v>277</v>
      </c>
      <c r="E325" s="52">
        <v>264</v>
      </c>
      <c r="F325" s="53">
        <f>SUM(E325/1.1315)</f>
        <v>233.31860362350864</v>
      </c>
      <c r="G325" s="57" t="s">
        <v>279</v>
      </c>
      <c r="H325" s="55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6" customHeight="1" x14ac:dyDescent="0.25">
      <c r="A326" s="49" t="s">
        <v>272</v>
      </c>
      <c r="B326" s="49" t="s">
        <v>276</v>
      </c>
      <c r="C326" s="56">
        <v>43524</v>
      </c>
      <c r="D326" s="49" t="s">
        <v>280</v>
      </c>
      <c r="E326" s="52">
        <v>85.5</v>
      </c>
      <c r="F326" s="53">
        <f>SUM(E326/1.1315)</f>
        <v>75.563411400795403</v>
      </c>
      <c r="G326" s="57" t="s">
        <v>281</v>
      </c>
      <c r="H326" s="55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6" customHeight="1" x14ac:dyDescent="0.25">
      <c r="A327" s="49" t="s">
        <v>272</v>
      </c>
      <c r="B327" s="49" t="s">
        <v>276</v>
      </c>
      <c r="C327" s="56">
        <v>43524</v>
      </c>
      <c r="D327" s="49" t="s">
        <v>129</v>
      </c>
      <c r="E327" s="52">
        <v>11.99</v>
      </c>
      <c r="F327" s="53">
        <f>SUM(E327/1.1315)</f>
        <v>10.596553247901017</v>
      </c>
      <c r="G327" s="60"/>
      <c r="H327" s="55" t="s">
        <v>16</v>
      </c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6" customHeight="1" x14ac:dyDescent="0.25">
      <c r="A328" s="49" t="s">
        <v>272</v>
      </c>
      <c r="B328" s="49" t="s">
        <v>276</v>
      </c>
      <c r="C328" s="56">
        <v>43524</v>
      </c>
      <c r="D328" s="49" t="s">
        <v>282</v>
      </c>
      <c r="E328" s="52">
        <v>86.89</v>
      </c>
      <c r="F328" s="53">
        <f>SUM(E328/1.1315)</f>
        <v>76.791869200176762</v>
      </c>
      <c r="G328" s="57" t="s">
        <v>283</v>
      </c>
      <c r="H328" s="55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6" customHeight="1" x14ac:dyDescent="0.25">
      <c r="A329" s="49" t="s">
        <v>272</v>
      </c>
      <c r="B329" s="49" t="s">
        <v>276</v>
      </c>
      <c r="C329" s="56">
        <v>43524</v>
      </c>
      <c r="D329" s="49" t="s">
        <v>284</v>
      </c>
      <c r="E329" s="52">
        <v>1000</v>
      </c>
      <c r="F329" s="53">
        <f>SUM(E329/1.1315)</f>
        <v>883.78258948298719</v>
      </c>
      <c r="G329" s="59" t="s">
        <v>285</v>
      </c>
      <c r="H329" s="55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6" customHeight="1" x14ac:dyDescent="0.25">
      <c r="A330" s="49" t="s">
        <v>272</v>
      </c>
      <c r="B330" s="49" t="s">
        <v>276</v>
      </c>
      <c r="C330" s="56">
        <v>43524</v>
      </c>
      <c r="D330" s="49" t="s">
        <v>286</v>
      </c>
      <c r="E330" s="52">
        <v>200</v>
      </c>
      <c r="F330" s="53">
        <f>SUM(E330/1.1315)</f>
        <v>176.75651789659744</v>
      </c>
      <c r="G330" s="59" t="s">
        <v>287</v>
      </c>
      <c r="H330" s="55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6" customHeight="1" x14ac:dyDescent="0.25">
      <c r="A331" s="49" t="s">
        <v>272</v>
      </c>
      <c r="B331" s="50" t="s">
        <v>315</v>
      </c>
      <c r="C331" s="56">
        <v>43524</v>
      </c>
      <c r="D331" s="49" t="s">
        <v>316</v>
      </c>
      <c r="E331" s="52">
        <v>66.52</v>
      </c>
      <c r="F331" s="53">
        <f>SUM(E331/1.1315)</f>
        <v>58.789217852408306</v>
      </c>
      <c r="G331" s="60"/>
      <c r="H331" s="55" t="s">
        <v>16</v>
      </c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6" customHeight="1" x14ac:dyDescent="0.25">
      <c r="A332" s="49" t="s">
        <v>335</v>
      </c>
      <c r="B332" s="50" t="s">
        <v>338</v>
      </c>
      <c r="C332" s="56">
        <v>43524</v>
      </c>
      <c r="D332" s="49" t="s">
        <v>339</v>
      </c>
      <c r="E332" s="52">
        <v>5200</v>
      </c>
      <c r="F332" s="53">
        <f>SUM(E332/1.1315)</f>
        <v>4595.6694653115337</v>
      </c>
      <c r="G332" s="76" t="s">
        <v>340</v>
      </c>
      <c r="H332" s="55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6" customHeight="1" x14ac:dyDescent="0.25">
      <c r="A333" s="49" t="s">
        <v>335</v>
      </c>
      <c r="B333" s="50" t="s">
        <v>338</v>
      </c>
      <c r="C333" s="56">
        <v>43524</v>
      </c>
      <c r="D333" s="49" t="s">
        <v>351</v>
      </c>
      <c r="E333" s="52">
        <v>313.99</v>
      </c>
      <c r="F333" s="53">
        <f>SUM(E333/1.1315)</f>
        <v>277.49889527176316</v>
      </c>
      <c r="G333" s="55" t="s">
        <v>352</v>
      </c>
      <c r="H333" s="55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6" customHeight="1" x14ac:dyDescent="0.25">
      <c r="A334" s="49" t="s">
        <v>272</v>
      </c>
      <c r="B334" s="50" t="s">
        <v>296</v>
      </c>
      <c r="C334" s="56">
        <v>43496</v>
      </c>
      <c r="D334" s="49" t="s">
        <v>297</v>
      </c>
      <c r="E334" s="52">
        <v>1043.77</v>
      </c>
      <c r="F334" s="53">
        <f>SUM(E334/1.1315)</f>
        <v>922.46575342465758</v>
      </c>
      <c r="G334" s="57" t="s">
        <v>298</v>
      </c>
      <c r="H334" s="55" t="s">
        <v>493</v>
      </c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6" customHeight="1" x14ac:dyDescent="0.25">
      <c r="A335" s="65"/>
      <c r="B335" s="66"/>
      <c r="C335" s="67"/>
      <c r="D335" s="65"/>
      <c r="E335" s="68"/>
      <c r="F335" s="69"/>
      <c r="G335" s="70"/>
      <c r="H335" s="13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6" customHeight="1" x14ac:dyDescent="0.25">
      <c r="A336" s="71"/>
      <c r="B336" s="72"/>
      <c r="C336" s="73"/>
      <c r="D336" s="71"/>
      <c r="E336" s="74"/>
      <c r="F336" s="69"/>
      <c r="G336" s="75"/>
      <c r="H336" s="13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6" customHeight="1" x14ac:dyDescent="0.25">
      <c r="A337" s="6"/>
      <c r="B337" s="6"/>
      <c r="C337" s="10"/>
      <c r="D337" s="6"/>
      <c r="E337" s="11"/>
      <c r="F337" s="16"/>
      <c r="G337" s="12"/>
      <c r="H337" s="13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6" customHeight="1" x14ac:dyDescent="0.25">
      <c r="A338" s="80"/>
      <c r="B338" s="51"/>
      <c r="C338" s="78"/>
      <c r="D338" s="51"/>
      <c r="E338" s="77"/>
      <c r="F338" s="81"/>
      <c r="G338" s="47"/>
      <c r="H338" s="55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6" customHeight="1" x14ac:dyDescent="0.25">
      <c r="A339" s="51"/>
      <c r="B339" s="51"/>
      <c r="C339" s="78"/>
      <c r="D339" s="51"/>
      <c r="E339" s="77"/>
      <c r="F339" s="81"/>
      <c r="G339" s="47"/>
      <c r="H339" s="55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6" customHeight="1" x14ac:dyDescent="0.25">
      <c r="A340" s="51"/>
      <c r="B340" s="51"/>
      <c r="C340" s="78"/>
      <c r="D340" s="51"/>
      <c r="E340" s="77"/>
      <c r="F340" s="81"/>
      <c r="G340" s="47"/>
      <c r="H340" s="55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6" customHeight="1" x14ac:dyDescent="0.25">
      <c r="A341" s="51"/>
      <c r="B341" s="51"/>
      <c r="C341" s="78"/>
      <c r="D341" s="51"/>
      <c r="E341" s="77"/>
      <c r="F341" s="81"/>
      <c r="G341" s="47"/>
      <c r="H341" s="55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6" customHeight="1" x14ac:dyDescent="0.25">
      <c r="A342" s="51"/>
      <c r="B342" s="51"/>
      <c r="C342" s="78"/>
      <c r="D342" s="51"/>
      <c r="E342" s="77"/>
      <c r="F342" s="81"/>
      <c r="G342" s="47"/>
      <c r="H342" s="55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6" customHeight="1" x14ac:dyDescent="0.25">
      <c r="A343" s="51"/>
      <c r="B343" s="51"/>
      <c r="C343" s="78"/>
      <c r="D343" s="51"/>
      <c r="E343" s="77"/>
      <c r="F343" s="81"/>
      <c r="G343" s="47"/>
      <c r="H343" s="55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6" customHeight="1" x14ac:dyDescent="0.25">
      <c r="A344" s="51"/>
      <c r="B344" s="51"/>
      <c r="C344" s="78"/>
      <c r="D344" s="51"/>
      <c r="E344" s="77"/>
      <c r="F344" s="81"/>
      <c r="G344" s="47"/>
      <c r="H344" s="55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6" customHeight="1" x14ac:dyDescent="0.25">
      <c r="A345" s="51"/>
      <c r="B345" s="51"/>
      <c r="C345" s="78"/>
      <c r="D345" s="51"/>
      <c r="E345" s="77"/>
      <c r="F345" s="81"/>
      <c r="G345" s="47"/>
      <c r="H345" s="55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6" customHeight="1" x14ac:dyDescent="0.25">
      <c r="A346" s="51"/>
      <c r="B346" s="51"/>
      <c r="C346" s="78"/>
      <c r="D346" s="51"/>
      <c r="E346" s="77"/>
      <c r="F346" s="81"/>
      <c r="G346" s="47"/>
      <c r="H346" s="55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6" customHeight="1" x14ac:dyDescent="0.25">
      <c r="A347" s="51"/>
      <c r="B347" s="51"/>
      <c r="C347" s="78"/>
      <c r="D347" s="51"/>
      <c r="E347" s="77"/>
      <c r="F347" s="81"/>
      <c r="G347" s="47"/>
      <c r="H347" s="55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6" customHeight="1" x14ac:dyDescent="0.25">
      <c r="A348" s="51"/>
      <c r="B348" s="51"/>
      <c r="C348" s="78"/>
      <c r="D348" s="51"/>
      <c r="E348" s="77"/>
      <c r="F348" s="81"/>
      <c r="G348" s="47"/>
      <c r="H348" s="55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6" customHeight="1" x14ac:dyDescent="0.25">
      <c r="A349" s="51"/>
      <c r="B349" s="51"/>
      <c r="C349" s="78"/>
      <c r="D349" s="51"/>
      <c r="E349" s="77"/>
      <c r="F349" s="81"/>
      <c r="G349" s="47"/>
      <c r="H349" s="55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6" customHeight="1" x14ac:dyDescent="0.25">
      <c r="A350" s="51"/>
      <c r="B350" s="51"/>
      <c r="C350" s="78"/>
      <c r="D350" s="51"/>
      <c r="E350" s="77"/>
      <c r="F350" s="81"/>
      <c r="G350" s="47"/>
      <c r="H350" s="55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6" customHeight="1" x14ac:dyDescent="0.25">
      <c r="A351" s="51"/>
      <c r="B351" s="51"/>
      <c r="C351" s="78"/>
      <c r="D351" s="51"/>
      <c r="E351" s="77"/>
      <c r="F351" s="81"/>
      <c r="G351" s="47"/>
      <c r="H351" s="55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6" customHeight="1" x14ac:dyDescent="0.25">
      <c r="A352" s="51"/>
      <c r="B352" s="51"/>
      <c r="C352" s="78"/>
      <c r="D352" s="51"/>
      <c r="E352" s="77"/>
      <c r="F352" s="81"/>
      <c r="G352" s="47"/>
      <c r="H352" s="55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6" customHeight="1" x14ac:dyDescent="0.25">
      <c r="A353" s="51"/>
      <c r="B353" s="51"/>
      <c r="C353" s="78"/>
      <c r="D353" s="51"/>
      <c r="E353" s="77"/>
      <c r="F353" s="81"/>
      <c r="G353" s="47"/>
      <c r="H353" s="55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6" customHeight="1" x14ac:dyDescent="0.25">
      <c r="A354" s="51"/>
      <c r="B354" s="51"/>
      <c r="C354" s="78"/>
      <c r="D354" s="51"/>
      <c r="E354" s="77"/>
      <c r="F354" s="81"/>
      <c r="G354" s="47"/>
      <c r="H354" s="55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6" customHeight="1" x14ac:dyDescent="0.25">
      <c r="A355" s="51"/>
      <c r="B355" s="51"/>
      <c r="C355" s="78"/>
      <c r="D355" s="51"/>
      <c r="E355" s="77"/>
      <c r="F355" s="81"/>
      <c r="G355" s="47"/>
      <c r="H355" s="55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6" customHeight="1" x14ac:dyDescent="0.25">
      <c r="A356" s="51"/>
      <c r="B356" s="51"/>
      <c r="C356" s="78"/>
      <c r="D356" s="51"/>
      <c r="E356" s="77"/>
      <c r="F356" s="81"/>
      <c r="G356" s="47"/>
      <c r="H356" s="55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6" customHeight="1" x14ac:dyDescent="0.25">
      <c r="A357" s="51"/>
      <c r="B357" s="51"/>
      <c r="C357" s="78"/>
      <c r="D357" s="51"/>
      <c r="E357" s="77"/>
      <c r="F357" s="81"/>
      <c r="G357" s="47"/>
      <c r="H357" s="55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6" customHeight="1" x14ac:dyDescent="0.25">
      <c r="A358" s="51"/>
      <c r="B358" s="51"/>
      <c r="C358" s="78"/>
      <c r="D358" s="51"/>
      <c r="E358" s="77"/>
      <c r="F358" s="81"/>
      <c r="G358" s="47"/>
      <c r="H358" s="55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6" customHeight="1" x14ac:dyDescent="0.25">
      <c r="A359" s="51"/>
      <c r="B359" s="51"/>
      <c r="C359" s="78"/>
      <c r="D359" s="51"/>
      <c r="E359" s="77"/>
      <c r="F359" s="81"/>
      <c r="G359" s="47"/>
      <c r="H359" s="55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6" customHeight="1" x14ac:dyDescent="0.25">
      <c r="A360" s="51"/>
      <c r="B360" s="51"/>
      <c r="C360" s="78"/>
      <c r="D360" s="51"/>
      <c r="E360" s="77"/>
      <c r="F360" s="81"/>
      <c r="G360" s="47"/>
      <c r="H360" s="55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6" customHeight="1" x14ac:dyDescent="0.25">
      <c r="A361" s="51"/>
      <c r="B361" s="51"/>
      <c r="C361" s="78"/>
      <c r="D361" s="51"/>
      <c r="E361" s="77"/>
      <c r="F361" s="81"/>
      <c r="G361" s="47"/>
      <c r="H361" s="55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6" customHeight="1" x14ac:dyDescent="0.25">
      <c r="A362" s="51"/>
      <c r="B362" s="51"/>
      <c r="C362" s="78"/>
      <c r="D362" s="51"/>
      <c r="E362" s="77"/>
      <c r="F362" s="81"/>
      <c r="G362" s="47"/>
      <c r="H362" s="55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6" customHeight="1" x14ac:dyDescent="0.25">
      <c r="A363" s="51"/>
      <c r="B363" s="51"/>
      <c r="C363" s="78"/>
      <c r="D363" s="51"/>
      <c r="E363" s="77"/>
      <c r="F363" s="81"/>
      <c r="G363" s="47"/>
      <c r="H363" s="55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6" customHeight="1" x14ac:dyDescent="0.25">
      <c r="A364" s="51"/>
      <c r="B364" s="51"/>
      <c r="C364" s="78"/>
      <c r="D364" s="51"/>
      <c r="E364" s="77"/>
      <c r="F364" s="81"/>
      <c r="G364" s="47"/>
      <c r="H364" s="55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6" customHeight="1" x14ac:dyDescent="0.25">
      <c r="A365" s="51"/>
      <c r="B365" s="51"/>
      <c r="C365" s="78"/>
      <c r="D365" s="51"/>
      <c r="E365" s="77"/>
      <c r="F365" s="81"/>
      <c r="G365" s="47"/>
      <c r="H365" s="55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6" customHeight="1" x14ac:dyDescent="0.25">
      <c r="A366" s="51"/>
      <c r="B366" s="51"/>
      <c r="C366" s="78"/>
      <c r="D366" s="51"/>
      <c r="E366" s="77"/>
      <c r="F366" s="81"/>
      <c r="G366" s="47"/>
      <c r="H366" s="55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6" customHeight="1" x14ac:dyDescent="0.25">
      <c r="A367" s="51"/>
      <c r="B367" s="51"/>
      <c r="C367" s="78"/>
      <c r="D367" s="51"/>
      <c r="E367" s="77"/>
      <c r="F367" s="81"/>
      <c r="G367" s="47"/>
      <c r="H367" s="55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6" customHeight="1" x14ac:dyDescent="0.25">
      <c r="A368" s="51"/>
      <c r="B368" s="51"/>
      <c r="C368" s="78"/>
      <c r="D368" s="51"/>
      <c r="E368" s="77"/>
      <c r="F368" s="81"/>
      <c r="G368" s="47"/>
      <c r="H368" s="55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6" customHeight="1" x14ac:dyDescent="0.25">
      <c r="A369" s="51"/>
      <c r="B369" s="51"/>
      <c r="C369" s="78"/>
      <c r="D369" s="51"/>
      <c r="E369" s="77"/>
      <c r="F369" s="81"/>
      <c r="G369" s="47"/>
      <c r="H369" s="55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6" customHeight="1" x14ac:dyDescent="0.25">
      <c r="A370" s="51"/>
      <c r="B370" s="51"/>
      <c r="C370" s="78"/>
      <c r="D370" s="51"/>
      <c r="E370" s="77"/>
      <c r="F370" s="81"/>
      <c r="G370" s="47"/>
      <c r="H370" s="55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6" customHeight="1" x14ac:dyDescent="0.25">
      <c r="A371" s="51"/>
      <c r="B371" s="51"/>
      <c r="C371" s="78"/>
      <c r="D371" s="51"/>
      <c r="E371" s="77"/>
      <c r="F371" s="81"/>
      <c r="G371" s="47"/>
      <c r="H371" s="55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6" customHeight="1" x14ac:dyDescent="0.25">
      <c r="A372" s="51"/>
      <c r="B372" s="51"/>
      <c r="C372" s="78"/>
      <c r="D372" s="51"/>
      <c r="E372" s="77"/>
      <c r="F372" s="81"/>
      <c r="G372" s="47"/>
      <c r="H372" s="55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6" customHeight="1" x14ac:dyDescent="0.25">
      <c r="A373" s="51"/>
      <c r="B373" s="51"/>
      <c r="C373" s="78"/>
      <c r="D373" s="51"/>
      <c r="E373" s="77"/>
      <c r="F373" s="81"/>
      <c r="G373" s="47"/>
      <c r="H373" s="55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6" customHeight="1" x14ac:dyDescent="0.25">
      <c r="A374" s="51"/>
      <c r="B374" s="51"/>
      <c r="C374" s="78"/>
      <c r="D374" s="51"/>
      <c r="E374" s="77"/>
      <c r="F374" s="81"/>
      <c r="G374" s="47"/>
      <c r="H374" s="55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6" customHeight="1" x14ac:dyDescent="0.25">
      <c r="A375" s="51"/>
      <c r="B375" s="51"/>
      <c r="C375" s="78"/>
      <c r="D375" s="51"/>
      <c r="E375" s="77"/>
      <c r="F375" s="81"/>
      <c r="G375" s="47"/>
      <c r="H375" s="55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6" customHeight="1" x14ac:dyDescent="0.25">
      <c r="A376" s="51"/>
      <c r="B376" s="51"/>
      <c r="C376" s="78"/>
      <c r="D376" s="51"/>
      <c r="E376" s="77"/>
      <c r="F376" s="81"/>
      <c r="G376" s="47"/>
      <c r="H376" s="55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6" customHeight="1" x14ac:dyDescent="0.25">
      <c r="A377" s="51"/>
      <c r="B377" s="51"/>
      <c r="C377" s="78"/>
      <c r="D377" s="51"/>
      <c r="E377" s="77"/>
      <c r="F377" s="81"/>
      <c r="G377" s="47"/>
      <c r="H377" s="55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6" customHeight="1" x14ac:dyDescent="0.25">
      <c r="A378" s="51"/>
      <c r="B378" s="51"/>
      <c r="C378" s="78"/>
      <c r="D378" s="51"/>
      <c r="E378" s="77"/>
      <c r="F378" s="81"/>
      <c r="G378" s="47"/>
      <c r="H378" s="55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6" customHeight="1" x14ac:dyDescent="0.25">
      <c r="A379" s="51"/>
      <c r="B379" s="51"/>
      <c r="C379" s="78"/>
      <c r="D379" s="51"/>
      <c r="E379" s="77"/>
      <c r="F379" s="81"/>
      <c r="G379" s="47"/>
      <c r="H379" s="55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6" customHeight="1" x14ac:dyDescent="0.25">
      <c r="A380" s="51"/>
      <c r="B380" s="51"/>
      <c r="C380" s="78"/>
      <c r="D380" s="51"/>
      <c r="E380" s="77"/>
      <c r="F380" s="81"/>
      <c r="G380" s="47"/>
      <c r="H380" s="55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6" customHeight="1" x14ac:dyDescent="0.25">
      <c r="A381" s="51"/>
      <c r="B381" s="51"/>
      <c r="C381" s="78"/>
      <c r="D381" s="51"/>
      <c r="E381" s="77"/>
      <c r="F381" s="81"/>
      <c r="G381" s="47"/>
      <c r="H381" s="55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6" customHeight="1" x14ac:dyDescent="0.25">
      <c r="A382" s="51"/>
      <c r="B382" s="51"/>
      <c r="C382" s="78"/>
      <c r="D382" s="51"/>
      <c r="E382" s="77"/>
      <c r="F382" s="81"/>
      <c r="G382" s="47"/>
      <c r="H382" s="55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6" customHeight="1" x14ac:dyDescent="0.25">
      <c r="A383" s="51"/>
      <c r="B383" s="51"/>
      <c r="C383" s="78"/>
      <c r="D383" s="51"/>
      <c r="E383" s="77"/>
      <c r="F383" s="81"/>
      <c r="G383" s="47"/>
      <c r="H383" s="55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6" customHeight="1" x14ac:dyDescent="0.25">
      <c r="A384" s="51"/>
      <c r="B384" s="51"/>
      <c r="C384" s="78"/>
      <c r="D384" s="51"/>
      <c r="E384" s="77"/>
      <c r="F384" s="81"/>
      <c r="G384" s="47"/>
      <c r="H384" s="55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6" customHeight="1" x14ac:dyDescent="0.25">
      <c r="A385" s="51"/>
      <c r="B385" s="51"/>
      <c r="C385" s="78"/>
      <c r="D385" s="51"/>
      <c r="E385" s="77"/>
      <c r="F385" s="81"/>
      <c r="G385" s="47"/>
      <c r="H385" s="55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6" customHeight="1" x14ac:dyDescent="0.25">
      <c r="A386" s="51"/>
      <c r="B386" s="51"/>
      <c r="C386" s="78"/>
      <c r="D386" s="51"/>
      <c r="E386" s="77"/>
      <c r="F386" s="81"/>
      <c r="G386" s="47"/>
      <c r="H386" s="55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6" customHeight="1" x14ac:dyDescent="0.25">
      <c r="A387" s="51"/>
      <c r="B387" s="51"/>
      <c r="C387" s="78"/>
      <c r="D387" s="51"/>
      <c r="E387" s="77"/>
      <c r="F387" s="81"/>
      <c r="G387" s="47"/>
      <c r="H387" s="55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6" customHeight="1" x14ac:dyDescent="0.25">
      <c r="A388" s="51"/>
      <c r="B388" s="51"/>
      <c r="C388" s="78"/>
      <c r="D388" s="51"/>
      <c r="E388" s="77"/>
      <c r="F388" s="81"/>
      <c r="G388" s="47"/>
      <c r="H388" s="55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6" customHeight="1" x14ac:dyDescent="0.25">
      <c r="A389" s="51"/>
      <c r="B389" s="51"/>
      <c r="C389" s="78"/>
      <c r="D389" s="51"/>
      <c r="E389" s="77"/>
      <c r="F389" s="81"/>
      <c r="G389" s="47"/>
      <c r="H389" s="55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6" customHeight="1" x14ac:dyDescent="0.25">
      <c r="A390" s="51"/>
      <c r="B390" s="51"/>
      <c r="C390" s="78"/>
      <c r="D390" s="51"/>
      <c r="E390" s="77"/>
      <c r="F390" s="81"/>
      <c r="G390" s="47"/>
      <c r="H390" s="55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6" customHeight="1" x14ac:dyDescent="0.25">
      <c r="A391" s="51"/>
      <c r="B391" s="51"/>
      <c r="C391" s="78"/>
      <c r="D391" s="51"/>
      <c r="E391" s="77"/>
      <c r="F391" s="81"/>
      <c r="G391" s="47"/>
      <c r="H391" s="55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6" customHeight="1" x14ac:dyDescent="0.25">
      <c r="A392" s="51"/>
      <c r="B392" s="51"/>
      <c r="C392" s="78"/>
      <c r="D392" s="51"/>
      <c r="E392" s="77"/>
      <c r="F392" s="81"/>
      <c r="G392" s="47"/>
      <c r="H392" s="55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6" customHeight="1" x14ac:dyDescent="0.25">
      <c r="A393" s="51"/>
      <c r="B393" s="51"/>
      <c r="C393" s="78"/>
      <c r="D393" s="51"/>
      <c r="E393" s="77"/>
      <c r="F393" s="81"/>
      <c r="G393" s="47"/>
      <c r="H393" s="55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6" customHeight="1" x14ac:dyDescent="0.25">
      <c r="A394" s="51"/>
      <c r="B394" s="51"/>
      <c r="C394" s="78"/>
      <c r="D394" s="51"/>
      <c r="E394" s="77"/>
      <c r="F394" s="81"/>
      <c r="G394" s="47"/>
      <c r="H394" s="55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6" customHeight="1" x14ac:dyDescent="0.25">
      <c r="A395" s="51"/>
      <c r="B395" s="51"/>
      <c r="C395" s="78"/>
      <c r="D395" s="51"/>
      <c r="E395" s="77"/>
      <c r="F395" s="81"/>
      <c r="G395" s="47"/>
      <c r="H395" s="55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6" customHeight="1" x14ac:dyDescent="0.25">
      <c r="A396" s="51"/>
      <c r="B396" s="51"/>
      <c r="C396" s="78"/>
      <c r="D396" s="51"/>
      <c r="E396" s="77"/>
      <c r="F396" s="81"/>
      <c r="G396" s="47"/>
      <c r="H396" s="55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6" customHeight="1" x14ac:dyDescent="0.25">
      <c r="A397" s="51"/>
      <c r="B397" s="51"/>
      <c r="C397" s="78"/>
      <c r="D397" s="51"/>
      <c r="E397" s="77"/>
      <c r="F397" s="81"/>
      <c r="G397" s="47"/>
      <c r="H397" s="55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6" customHeight="1" x14ac:dyDescent="0.25">
      <c r="A398" s="51"/>
      <c r="B398" s="51"/>
      <c r="C398" s="78"/>
      <c r="D398" s="51"/>
      <c r="E398" s="77"/>
      <c r="F398" s="81"/>
      <c r="G398" s="47"/>
      <c r="H398" s="55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6" customHeight="1" x14ac:dyDescent="0.25">
      <c r="A399" s="51"/>
      <c r="B399" s="51"/>
      <c r="C399" s="78"/>
      <c r="D399" s="51"/>
      <c r="E399" s="77"/>
      <c r="F399" s="81"/>
      <c r="G399" s="47"/>
      <c r="H399" s="55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6" customHeight="1" x14ac:dyDescent="0.25">
      <c r="A400" s="51"/>
      <c r="B400" s="51"/>
      <c r="C400" s="78"/>
      <c r="D400" s="51"/>
      <c r="E400" s="77"/>
      <c r="F400" s="81"/>
      <c r="G400" s="47"/>
      <c r="H400" s="55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6" customHeight="1" x14ac:dyDescent="0.25">
      <c r="A401" s="51"/>
      <c r="B401" s="51"/>
      <c r="C401" s="78"/>
      <c r="D401" s="51"/>
      <c r="E401" s="77"/>
      <c r="F401" s="81"/>
      <c r="G401" s="47"/>
      <c r="H401" s="55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6" customHeight="1" x14ac:dyDescent="0.25">
      <c r="A402" s="51"/>
      <c r="B402" s="51"/>
      <c r="C402" s="78"/>
      <c r="D402" s="51"/>
      <c r="E402" s="77"/>
      <c r="F402" s="81"/>
      <c r="G402" s="47"/>
      <c r="H402" s="55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6" customHeight="1" x14ac:dyDescent="0.25">
      <c r="A403" s="51"/>
      <c r="B403" s="51"/>
      <c r="C403" s="78"/>
      <c r="D403" s="51"/>
      <c r="E403" s="77"/>
      <c r="F403" s="81"/>
      <c r="G403" s="47"/>
      <c r="H403" s="55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6" customHeight="1" x14ac:dyDescent="0.25">
      <c r="A404" s="51"/>
      <c r="B404" s="51"/>
      <c r="C404" s="78"/>
      <c r="D404" s="51"/>
      <c r="E404" s="77"/>
      <c r="F404" s="81"/>
      <c r="G404" s="47"/>
      <c r="H404" s="55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6" customHeight="1" x14ac:dyDescent="0.25">
      <c r="A405" s="51"/>
      <c r="B405" s="51"/>
      <c r="C405" s="78"/>
      <c r="D405" s="51"/>
      <c r="E405" s="77"/>
      <c r="F405" s="81"/>
      <c r="G405" s="47"/>
      <c r="H405" s="55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6" customHeight="1" x14ac:dyDescent="0.25">
      <c r="A406" s="51"/>
      <c r="B406" s="51"/>
      <c r="C406" s="78"/>
      <c r="D406" s="51"/>
      <c r="E406" s="77"/>
      <c r="F406" s="81"/>
      <c r="G406" s="47"/>
      <c r="H406" s="55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6" customHeight="1" x14ac:dyDescent="0.25">
      <c r="A407" s="51"/>
      <c r="B407" s="51"/>
      <c r="C407" s="78"/>
      <c r="D407" s="51"/>
      <c r="E407" s="77"/>
      <c r="F407" s="81"/>
      <c r="G407" s="47"/>
      <c r="H407" s="55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6" customHeight="1" x14ac:dyDescent="0.25">
      <c r="A408" s="51"/>
      <c r="B408" s="51"/>
      <c r="C408" s="78"/>
      <c r="D408" s="51"/>
      <c r="E408" s="77"/>
      <c r="F408" s="81"/>
      <c r="G408" s="47"/>
      <c r="H408" s="55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6" customHeight="1" x14ac:dyDescent="0.25">
      <c r="A409" s="51"/>
      <c r="B409" s="51"/>
      <c r="C409" s="78"/>
      <c r="D409" s="51"/>
      <c r="E409" s="77"/>
      <c r="F409" s="81"/>
      <c r="G409" s="47"/>
      <c r="H409" s="55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6" customHeight="1" x14ac:dyDescent="0.25">
      <c r="A410" s="51"/>
      <c r="B410" s="51"/>
      <c r="C410" s="78"/>
      <c r="D410" s="51"/>
      <c r="E410" s="77"/>
      <c r="F410" s="81"/>
      <c r="G410" s="47"/>
      <c r="H410" s="55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6" customHeight="1" x14ac:dyDescent="0.25">
      <c r="A411" s="51"/>
      <c r="B411" s="51"/>
      <c r="C411" s="78"/>
      <c r="D411" s="51"/>
      <c r="E411" s="77"/>
      <c r="F411" s="81"/>
      <c r="G411" s="47"/>
      <c r="H411" s="55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6" customHeight="1" x14ac:dyDescent="0.25">
      <c r="A412" s="51"/>
      <c r="B412" s="51"/>
      <c r="C412" s="78"/>
      <c r="D412" s="51"/>
      <c r="E412" s="77"/>
      <c r="F412" s="81"/>
      <c r="G412" s="47"/>
      <c r="H412" s="55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6" customHeight="1" x14ac:dyDescent="0.25">
      <c r="A413" s="51"/>
      <c r="B413" s="51"/>
      <c r="C413" s="78"/>
      <c r="D413" s="51"/>
      <c r="E413" s="77"/>
      <c r="F413" s="81"/>
      <c r="G413" s="47"/>
      <c r="H413" s="55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6" customHeight="1" x14ac:dyDescent="0.25">
      <c r="A414" s="51"/>
      <c r="B414" s="51"/>
      <c r="C414" s="78"/>
      <c r="D414" s="51"/>
      <c r="E414" s="77"/>
      <c r="F414" s="81"/>
      <c r="G414" s="47"/>
      <c r="H414" s="55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6" customHeight="1" x14ac:dyDescent="0.25">
      <c r="A415" s="51"/>
      <c r="B415" s="51"/>
      <c r="C415" s="78"/>
      <c r="D415" s="51"/>
      <c r="E415" s="77"/>
      <c r="F415" s="81"/>
      <c r="G415" s="47"/>
      <c r="H415" s="55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6" customHeight="1" x14ac:dyDescent="0.25">
      <c r="A416" s="51"/>
      <c r="B416" s="51"/>
      <c r="C416" s="78"/>
      <c r="D416" s="51"/>
      <c r="E416" s="77"/>
      <c r="F416" s="81"/>
      <c r="G416" s="47"/>
      <c r="H416" s="55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6" customHeight="1" x14ac:dyDescent="0.25">
      <c r="A417" s="51"/>
      <c r="B417" s="51"/>
      <c r="C417" s="78"/>
      <c r="D417" s="51"/>
      <c r="E417" s="77"/>
      <c r="F417" s="81"/>
      <c r="G417" s="47"/>
      <c r="H417" s="55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6" customHeight="1" x14ac:dyDescent="0.25">
      <c r="A418" s="51"/>
      <c r="B418" s="51"/>
      <c r="C418" s="78"/>
      <c r="D418" s="51"/>
      <c r="E418" s="77"/>
      <c r="F418" s="81"/>
      <c r="G418" s="47"/>
      <c r="H418" s="55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6" customHeight="1" x14ac:dyDescent="0.25">
      <c r="A419" s="51"/>
      <c r="B419" s="51"/>
      <c r="C419" s="78"/>
      <c r="D419" s="51"/>
      <c r="E419" s="77"/>
      <c r="F419" s="81"/>
      <c r="G419" s="47"/>
      <c r="H419" s="55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6" customHeight="1" x14ac:dyDescent="0.25">
      <c r="A420" s="51"/>
      <c r="B420" s="51"/>
      <c r="C420" s="78"/>
      <c r="D420" s="51"/>
      <c r="E420" s="77"/>
      <c r="F420" s="81"/>
      <c r="G420" s="47"/>
      <c r="H420" s="55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6" customHeight="1" x14ac:dyDescent="0.25">
      <c r="A421" s="51"/>
      <c r="B421" s="51"/>
      <c r="C421" s="78"/>
      <c r="D421" s="51"/>
      <c r="E421" s="77"/>
      <c r="F421" s="81"/>
      <c r="G421" s="47"/>
      <c r="H421" s="55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6" customHeight="1" x14ac:dyDescent="0.25">
      <c r="A422" s="51"/>
      <c r="B422" s="51"/>
      <c r="C422" s="78"/>
      <c r="D422" s="51"/>
      <c r="E422" s="77"/>
      <c r="F422" s="81"/>
      <c r="G422" s="47"/>
      <c r="H422" s="55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6" customHeight="1" x14ac:dyDescent="0.25">
      <c r="A423" s="51"/>
      <c r="B423" s="51"/>
      <c r="C423" s="78"/>
      <c r="D423" s="51"/>
      <c r="E423" s="77"/>
      <c r="F423" s="81"/>
      <c r="G423" s="47"/>
      <c r="H423" s="55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6" customHeight="1" x14ac:dyDescent="0.25">
      <c r="A424" s="51"/>
      <c r="B424" s="51"/>
      <c r="C424" s="78"/>
      <c r="D424" s="51"/>
      <c r="E424" s="77"/>
      <c r="F424" s="81"/>
      <c r="G424" s="47"/>
      <c r="H424" s="55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6" customHeight="1" x14ac:dyDescent="0.25">
      <c r="A425" s="51"/>
      <c r="B425" s="51"/>
      <c r="C425" s="78"/>
      <c r="D425" s="51"/>
      <c r="E425" s="77"/>
      <c r="F425" s="81"/>
      <c r="G425" s="47"/>
      <c r="H425" s="55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6" customHeight="1" x14ac:dyDescent="0.25">
      <c r="A426" s="51"/>
      <c r="B426" s="51"/>
      <c r="C426" s="78"/>
      <c r="D426" s="51"/>
      <c r="E426" s="77"/>
      <c r="F426" s="81"/>
      <c r="G426" s="47"/>
      <c r="H426" s="55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6" customHeight="1" x14ac:dyDescent="0.25">
      <c r="A427" s="51"/>
      <c r="B427" s="51"/>
      <c r="C427" s="78"/>
      <c r="D427" s="51"/>
      <c r="E427" s="77"/>
      <c r="F427" s="81"/>
      <c r="G427" s="47"/>
      <c r="H427" s="55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6" customHeight="1" x14ac:dyDescent="0.25">
      <c r="A428" s="51"/>
      <c r="B428" s="51"/>
      <c r="C428" s="78"/>
      <c r="D428" s="51"/>
      <c r="E428" s="77"/>
      <c r="F428" s="81"/>
      <c r="G428" s="47"/>
      <c r="H428" s="55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6" customHeight="1" x14ac:dyDescent="0.25">
      <c r="A429" s="51"/>
      <c r="B429" s="51"/>
      <c r="C429" s="78"/>
      <c r="D429" s="51"/>
      <c r="E429" s="77"/>
      <c r="F429" s="81"/>
      <c r="G429" s="47"/>
      <c r="H429" s="55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6" customHeight="1" x14ac:dyDescent="0.25">
      <c r="A430" s="51"/>
      <c r="B430" s="51"/>
      <c r="C430" s="78"/>
      <c r="D430" s="51"/>
      <c r="E430" s="77"/>
      <c r="F430" s="81"/>
      <c r="G430" s="47"/>
      <c r="H430" s="55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6" customHeight="1" x14ac:dyDescent="0.25">
      <c r="A431" s="51"/>
      <c r="B431" s="51"/>
      <c r="C431" s="78"/>
      <c r="D431" s="51"/>
      <c r="E431" s="77"/>
      <c r="F431" s="81"/>
      <c r="G431" s="47"/>
      <c r="H431" s="55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6" customHeight="1" x14ac:dyDescent="0.25">
      <c r="A432" s="51"/>
      <c r="B432" s="51"/>
      <c r="C432" s="78"/>
      <c r="D432" s="51"/>
      <c r="E432" s="77"/>
      <c r="F432" s="81"/>
      <c r="G432" s="47"/>
      <c r="H432" s="55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6" customHeight="1" x14ac:dyDescent="0.25">
      <c r="A433" s="51"/>
      <c r="B433" s="51"/>
      <c r="C433" s="78"/>
      <c r="D433" s="51"/>
      <c r="E433" s="77"/>
      <c r="F433" s="81"/>
      <c r="G433" s="47"/>
      <c r="H433" s="55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6" customHeight="1" x14ac:dyDescent="0.25">
      <c r="A434" s="51"/>
      <c r="B434" s="51"/>
      <c r="C434" s="78"/>
      <c r="D434" s="51"/>
      <c r="E434" s="77"/>
      <c r="F434" s="81"/>
      <c r="G434" s="47"/>
      <c r="H434" s="55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6" customHeight="1" x14ac:dyDescent="0.25">
      <c r="A435" s="51"/>
      <c r="B435" s="51"/>
      <c r="C435" s="78"/>
      <c r="D435" s="51"/>
      <c r="E435" s="77"/>
      <c r="F435" s="81"/>
      <c r="G435" s="47"/>
      <c r="H435" s="55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6" customHeight="1" x14ac:dyDescent="0.25">
      <c r="A436" s="51"/>
      <c r="B436" s="51"/>
      <c r="C436" s="78"/>
      <c r="D436" s="51"/>
      <c r="E436" s="77"/>
      <c r="F436" s="81"/>
      <c r="G436" s="47"/>
      <c r="H436" s="55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6" customHeight="1" x14ac:dyDescent="0.25">
      <c r="A437" s="51"/>
      <c r="B437" s="51"/>
      <c r="C437" s="78"/>
      <c r="D437" s="51"/>
      <c r="E437" s="77"/>
      <c r="F437" s="81"/>
      <c r="G437" s="47"/>
      <c r="H437" s="55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6" customHeight="1" x14ac:dyDescent="0.25">
      <c r="A438" s="51"/>
      <c r="B438" s="51"/>
      <c r="C438" s="78"/>
      <c r="D438" s="51"/>
      <c r="E438" s="77"/>
      <c r="F438" s="81"/>
      <c r="G438" s="47"/>
      <c r="H438" s="55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6" customHeight="1" x14ac:dyDescent="0.25">
      <c r="A439" s="51"/>
      <c r="B439" s="51"/>
      <c r="C439" s="78"/>
      <c r="D439" s="51"/>
      <c r="E439" s="77"/>
      <c r="F439" s="81"/>
      <c r="G439" s="47"/>
      <c r="H439" s="55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6" customHeight="1" x14ac:dyDescent="0.25">
      <c r="A440" s="51"/>
      <c r="B440" s="51"/>
      <c r="C440" s="78"/>
      <c r="D440" s="51"/>
      <c r="E440" s="77"/>
      <c r="F440" s="81"/>
      <c r="G440" s="47"/>
      <c r="H440" s="55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6" customHeight="1" x14ac:dyDescent="0.25">
      <c r="A441" s="51"/>
      <c r="B441" s="51"/>
      <c r="C441" s="78"/>
      <c r="D441" s="51"/>
      <c r="E441" s="77"/>
      <c r="F441" s="81"/>
      <c r="G441" s="47"/>
      <c r="H441" s="55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6" customHeight="1" x14ac:dyDescent="0.25">
      <c r="A442" s="51"/>
      <c r="B442" s="51"/>
      <c r="C442" s="78"/>
      <c r="D442" s="51"/>
      <c r="E442" s="77"/>
      <c r="F442" s="81"/>
      <c r="G442" s="47"/>
      <c r="H442" s="55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6" customHeight="1" x14ac:dyDescent="0.25">
      <c r="A443" s="51"/>
      <c r="B443" s="51"/>
      <c r="C443" s="78"/>
      <c r="D443" s="51"/>
      <c r="E443" s="77"/>
      <c r="F443" s="81"/>
      <c r="G443" s="47"/>
      <c r="H443" s="55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6" customHeight="1" x14ac:dyDescent="0.25">
      <c r="A444" s="51"/>
      <c r="B444" s="51"/>
      <c r="C444" s="78"/>
      <c r="D444" s="51"/>
      <c r="E444" s="77"/>
      <c r="F444" s="81"/>
      <c r="G444" s="47"/>
      <c r="H444" s="55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6" customHeight="1" x14ac:dyDescent="0.25">
      <c r="A445" s="51"/>
      <c r="B445" s="51"/>
      <c r="C445" s="78"/>
      <c r="D445" s="51"/>
      <c r="E445" s="77"/>
      <c r="F445" s="81"/>
      <c r="G445" s="47"/>
      <c r="H445" s="55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6" customHeight="1" x14ac:dyDescent="0.25">
      <c r="A446" s="51"/>
      <c r="B446" s="51"/>
      <c r="C446" s="78"/>
      <c r="D446" s="51"/>
      <c r="E446" s="77"/>
      <c r="F446" s="81"/>
      <c r="G446" s="47"/>
      <c r="H446" s="55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6" customHeight="1" x14ac:dyDescent="0.25">
      <c r="A447" s="51"/>
      <c r="B447" s="51"/>
      <c r="C447" s="78"/>
      <c r="D447" s="51"/>
      <c r="E447" s="77"/>
      <c r="F447" s="81"/>
      <c r="G447" s="47"/>
      <c r="H447" s="55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6" customHeight="1" x14ac:dyDescent="0.25">
      <c r="A448" s="51"/>
      <c r="B448" s="51"/>
      <c r="C448" s="78"/>
      <c r="D448" s="51"/>
      <c r="E448" s="77"/>
      <c r="F448" s="81"/>
      <c r="G448" s="47"/>
      <c r="H448" s="55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6" customHeight="1" x14ac:dyDescent="0.25">
      <c r="A449" s="51"/>
      <c r="B449" s="51"/>
      <c r="C449" s="78"/>
      <c r="D449" s="51"/>
      <c r="E449" s="77"/>
      <c r="F449" s="81"/>
      <c r="G449" s="47"/>
      <c r="H449" s="55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6" customHeight="1" x14ac:dyDescent="0.25">
      <c r="A450" s="51"/>
      <c r="B450" s="51"/>
      <c r="C450" s="78"/>
      <c r="D450" s="51"/>
      <c r="E450" s="77"/>
      <c r="F450" s="81"/>
      <c r="G450" s="47"/>
      <c r="H450" s="55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6" customHeight="1" x14ac:dyDescent="0.25">
      <c r="A451" s="51"/>
      <c r="B451" s="51"/>
      <c r="C451" s="78"/>
      <c r="D451" s="51"/>
      <c r="E451" s="77"/>
      <c r="F451" s="81"/>
      <c r="G451" s="47"/>
      <c r="H451" s="55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6" customHeight="1" x14ac:dyDescent="0.25">
      <c r="A452" s="51"/>
      <c r="B452" s="51"/>
      <c r="C452" s="78"/>
      <c r="D452" s="51"/>
      <c r="E452" s="77"/>
      <c r="F452" s="81"/>
      <c r="G452" s="47"/>
      <c r="H452" s="55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6" customHeight="1" x14ac:dyDescent="0.25">
      <c r="A453" s="51"/>
      <c r="B453" s="51"/>
      <c r="C453" s="78"/>
      <c r="D453" s="51"/>
      <c r="E453" s="77"/>
      <c r="F453" s="81"/>
      <c r="G453" s="47"/>
      <c r="H453" s="55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6" customHeight="1" x14ac:dyDescent="0.25">
      <c r="A454" s="51"/>
      <c r="B454" s="51"/>
      <c r="C454" s="78"/>
      <c r="D454" s="51"/>
      <c r="E454" s="77"/>
      <c r="F454" s="81"/>
      <c r="G454" s="47"/>
      <c r="H454" s="55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6" customHeight="1" x14ac:dyDescent="0.25">
      <c r="A455" s="51"/>
      <c r="B455" s="51"/>
      <c r="C455" s="78"/>
      <c r="D455" s="51"/>
      <c r="E455" s="77"/>
      <c r="F455" s="81"/>
      <c r="G455" s="47"/>
      <c r="H455" s="55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6" customHeight="1" x14ac:dyDescent="0.25">
      <c r="A456" s="51"/>
      <c r="B456" s="51"/>
      <c r="C456" s="78"/>
      <c r="D456" s="51"/>
      <c r="E456" s="77"/>
      <c r="F456" s="81"/>
      <c r="G456" s="47"/>
      <c r="H456" s="55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6" customHeight="1" x14ac:dyDescent="0.25">
      <c r="A457" s="51"/>
      <c r="B457" s="51"/>
      <c r="C457" s="78"/>
      <c r="D457" s="51"/>
      <c r="E457" s="77"/>
      <c r="F457" s="81"/>
      <c r="G457" s="47"/>
      <c r="H457" s="55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6" customHeight="1" x14ac:dyDescent="0.25">
      <c r="A458" s="51"/>
      <c r="B458" s="51"/>
      <c r="C458" s="47"/>
      <c r="D458" s="51"/>
      <c r="E458" s="77"/>
      <c r="F458" s="81"/>
      <c r="G458" s="47"/>
      <c r="H458" s="55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6" customHeight="1" x14ac:dyDescent="0.25">
      <c r="A459" s="51"/>
      <c r="B459" s="51"/>
      <c r="C459" s="47"/>
      <c r="D459" s="51"/>
      <c r="E459" s="77"/>
      <c r="F459" s="81"/>
      <c r="G459" s="47"/>
      <c r="H459" s="55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6" customHeight="1" x14ac:dyDescent="0.25">
      <c r="A460" s="51"/>
      <c r="B460" s="51"/>
      <c r="C460" s="47"/>
      <c r="D460" s="51"/>
      <c r="E460" s="77"/>
      <c r="F460" s="81"/>
      <c r="G460" s="47"/>
      <c r="H460" s="55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6" customHeight="1" x14ac:dyDescent="0.25">
      <c r="A461" s="51"/>
      <c r="B461" s="51"/>
      <c r="C461" s="47"/>
      <c r="D461" s="51"/>
      <c r="E461" s="77"/>
      <c r="F461" s="81"/>
      <c r="G461" s="47"/>
      <c r="H461" s="55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6" customHeight="1" x14ac:dyDescent="0.25">
      <c r="A462" s="51"/>
      <c r="B462" s="51"/>
      <c r="C462" s="47"/>
      <c r="D462" s="51"/>
      <c r="E462" s="77"/>
      <c r="F462" s="81"/>
      <c r="G462" s="47"/>
      <c r="H462" s="55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6" customHeight="1" x14ac:dyDescent="0.25">
      <c r="A463" s="51"/>
      <c r="B463" s="51"/>
      <c r="C463" s="47"/>
      <c r="D463" s="51"/>
      <c r="E463" s="77"/>
      <c r="F463" s="81"/>
      <c r="G463" s="47"/>
      <c r="H463" s="55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6" customHeight="1" x14ac:dyDescent="0.25">
      <c r="A464" s="51"/>
      <c r="B464" s="51"/>
      <c r="C464" s="47"/>
      <c r="D464" s="51"/>
      <c r="E464" s="77"/>
      <c r="F464" s="81"/>
      <c r="G464" s="47"/>
      <c r="H464" s="55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6" customHeight="1" x14ac:dyDescent="0.25">
      <c r="A465" s="51"/>
      <c r="B465" s="51"/>
      <c r="C465" s="47"/>
      <c r="D465" s="51"/>
      <c r="E465" s="77"/>
      <c r="F465" s="81"/>
      <c r="G465" s="47"/>
      <c r="H465" s="55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6" customHeight="1" x14ac:dyDescent="0.25">
      <c r="A466" s="51"/>
      <c r="B466" s="51"/>
      <c r="C466" s="47"/>
      <c r="D466" s="51"/>
      <c r="E466" s="77"/>
      <c r="F466" s="81"/>
      <c r="G466" s="47"/>
      <c r="H466" s="55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6" customHeight="1" x14ac:dyDescent="0.25">
      <c r="A467" s="51"/>
      <c r="B467" s="51"/>
      <c r="C467" s="47"/>
      <c r="D467" s="51"/>
      <c r="E467" s="77"/>
      <c r="F467" s="81"/>
      <c r="G467" s="47"/>
      <c r="H467" s="55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6" customHeight="1" x14ac:dyDescent="0.25">
      <c r="A468" s="51"/>
      <c r="B468" s="51"/>
      <c r="C468" s="47"/>
      <c r="D468" s="51"/>
      <c r="E468" s="77"/>
      <c r="F468" s="81"/>
      <c r="G468" s="47"/>
      <c r="H468" s="55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6" customHeight="1" x14ac:dyDescent="0.25">
      <c r="A469" s="51"/>
      <c r="B469" s="51"/>
      <c r="C469" s="47"/>
      <c r="D469" s="51"/>
      <c r="E469" s="77"/>
      <c r="F469" s="81"/>
      <c r="G469" s="47"/>
      <c r="H469" s="55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6" customHeight="1" x14ac:dyDescent="0.25">
      <c r="A470" s="51"/>
      <c r="B470" s="51"/>
      <c r="C470" s="47"/>
      <c r="D470" s="51"/>
      <c r="E470" s="77"/>
      <c r="F470" s="81"/>
      <c r="G470" s="47"/>
      <c r="H470" s="55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6" customHeight="1" x14ac:dyDescent="0.25">
      <c r="A471" s="51"/>
      <c r="B471" s="51"/>
      <c r="C471" s="47"/>
      <c r="D471" s="51"/>
      <c r="E471" s="77"/>
      <c r="F471" s="81"/>
      <c r="G471" s="47"/>
      <c r="H471" s="55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6" customHeight="1" x14ac:dyDescent="0.25">
      <c r="A472" s="51"/>
      <c r="B472" s="51"/>
      <c r="C472" s="47"/>
      <c r="D472" s="51"/>
      <c r="E472" s="77"/>
      <c r="F472" s="81"/>
      <c r="G472" s="47"/>
      <c r="H472" s="55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6" customHeight="1" x14ac:dyDescent="0.25">
      <c r="A473" s="51"/>
      <c r="B473" s="51"/>
      <c r="C473" s="47"/>
      <c r="D473" s="51"/>
      <c r="E473" s="77"/>
      <c r="F473" s="81"/>
      <c r="G473" s="47"/>
      <c r="H473" s="55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6" customHeight="1" x14ac:dyDescent="0.25">
      <c r="A474" s="51"/>
      <c r="B474" s="51"/>
      <c r="C474" s="47"/>
      <c r="D474" s="51"/>
      <c r="E474" s="77"/>
      <c r="F474" s="81"/>
      <c r="G474" s="47"/>
      <c r="H474" s="55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6" customHeight="1" x14ac:dyDescent="0.25">
      <c r="A475" s="51"/>
      <c r="B475" s="51"/>
      <c r="C475" s="47"/>
      <c r="D475" s="51"/>
      <c r="E475" s="77"/>
      <c r="F475" s="81"/>
      <c r="G475" s="47"/>
      <c r="H475" s="55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6" customHeight="1" x14ac:dyDescent="0.25">
      <c r="A476" s="51"/>
      <c r="B476" s="51"/>
      <c r="C476" s="47"/>
      <c r="D476" s="51"/>
      <c r="E476" s="77"/>
      <c r="F476" s="81"/>
      <c r="G476" s="47"/>
      <c r="H476" s="55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6" customHeight="1" x14ac:dyDescent="0.25">
      <c r="A477" s="51"/>
      <c r="B477" s="51"/>
      <c r="C477" s="47"/>
      <c r="D477" s="51"/>
      <c r="E477" s="77"/>
      <c r="F477" s="81"/>
      <c r="G477" s="47"/>
      <c r="H477" s="55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6" customHeight="1" x14ac:dyDescent="0.25">
      <c r="A478" s="51"/>
      <c r="B478" s="51"/>
      <c r="C478" s="47"/>
      <c r="D478" s="51"/>
      <c r="E478" s="77"/>
      <c r="F478" s="81"/>
      <c r="G478" s="47"/>
      <c r="H478" s="55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6" customHeight="1" x14ac:dyDescent="0.25">
      <c r="A479" s="51"/>
      <c r="B479" s="51"/>
      <c r="C479" s="47"/>
      <c r="D479" s="51"/>
      <c r="E479" s="77"/>
      <c r="F479" s="81"/>
      <c r="G479" s="47"/>
      <c r="H479" s="55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6" customHeight="1" x14ac:dyDescent="0.25">
      <c r="A480" s="51"/>
      <c r="B480" s="51"/>
      <c r="C480" s="47"/>
      <c r="D480" s="51"/>
      <c r="E480" s="77"/>
      <c r="F480" s="81"/>
      <c r="G480" s="47"/>
      <c r="H480" s="55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6" customHeight="1" x14ac:dyDescent="0.25">
      <c r="A481" s="51"/>
      <c r="B481" s="51"/>
      <c r="C481" s="47"/>
      <c r="D481" s="51"/>
      <c r="E481" s="77"/>
      <c r="F481" s="81"/>
      <c r="G481" s="47"/>
      <c r="H481" s="55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6" customHeight="1" x14ac:dyDescent="0.25">
      <c r="A482" s="51"/>
      <c r="B482" s="51"/>
      <c r="C482" s="47"/>
      <c r="D482" s="51"/>
      <c r="E482" s="77"/>
      <c r="F482" s="81"/>
      <c r="G482" s="47"/>
      <c r="H482" s="55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6" customHeight="1" x14ac:dyDescent="0.25">
      <c r="A483" s="51"/>
      <c r="B483" s="51"/>
      <c r="C483" s="47"/>
      <c r="D483" s="51"/>
      <c r="E483" s="77"/>
      <c r="F483" s="81"/>
      <c r="G483" s="47"/>
      <c r="H483" s="55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6" customHeight="1" x14ac:dyDescent="0.25">
      <c r="A484" s="51"/>
      <c r="B484" s="51"/>
      <c r="C484" s="47"/>
      <c r="D484" s="51"/>
      <c r="E484" s="77"/>
      <c r="F484" s="81"/>
      <c r="G484" s="47"/>
      <c r="H484" s="55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6" customHeight="1" x14ac:dyDescent="0.25">
      <c r="A485" s="51"/>
      <c r="B485" s="51"/>
      <c r="C485" s="47"/>
      <c r="D485" s="51"/>
      <c r="E485" s="77"/>
      <c r="F485" s="81"/>
      <c r="G485" s="47"/>
      <c r="H485" s="55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6" customHeight="1" x14ac:dyDescent="0.25">
      <c r="A486" s="51"/>
      <c r="B486" s="51"/>
      <c r="C486" s="47"/>
      <c r="D486" s="51"/>
      <c r="E486" s="77"/>
      <c r="F486" s="81"/>
      <c r="G486" s="47"/>
      <c r="H486" s="55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6" customHeight="1" x14ac:dyDescent="0.25">
      <c r="A487" s="51"/>
      <c r="B487" s="51"/>
      <c r="C487" s="47"/>
      <c r="D487" s="51"/>
      <c r="E487" s="77"/>
      <c r="F487" s="81"/>
      <c r="G487" s="47"/>
      <c r="H487" s="55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6" customHeight="1" x14ac:dyDescent="0.25">
      <c r="A488" s="51"/>
      <c r="B488" s="51"/>
      <c r="C488" s="47"/>
      <c r="D488" s="51"/>
      <c r="E488" s="77"/>
      <c r="F488" s="81"/>
      <c r="G488" s="47"/>
      <c r="H488" s="55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6" customHeight="1" x14ac:dyDescent="0.25">
      <c r="A489" s="51"/>
      <c r="B489" s="51"/>
      <c r="C489" s="47"/>
      <c r="D489" s="51"/>
      <c r="E489" s="77"/>
      <c r="F489" s="81"/>
      <c r="G489" s="47"/>
      <c r="H489" s="55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6" customHeight="1" x14ac:dyDescent="0.25">
      <c r="A490" s="51"/>
      <c r="B490" s="51"/>
      <c r="C490" s="47"/>
      <c r="D490" s="51"/>
      <c r="E490" s="77"/>
      <c r="F490" s="81"/>
      <c r="G490" s="47"/>
      <c r="H490" s="55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6" customHeight="1" x14ac:dyDescent="0.25">
      <c r="A491" s="51"/>
      <c r="B491" s="51"/>
      <c r="C491" s="47"/>
      <c r="D491" s="51"/>
      <c r="E491" s="77"/>
      <c r="F491" s="81"/>
      <c r="G491" s="47"/>
      <c r="H491" s="55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6" customHeight="1" x14ac:dyDescent="0.25">
      <c r="A492" s="51"/>
      <c r="B492" s="51"/>
      <c r="C492" s="47"/>
      <c r="D492" s="51"/>
      <c r="E492" s="77"/>
      <c r="F492" s="81"/>
      <c r="G492" s="47"/>
      <c r="H492" s="55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6" customHeight="1" x14ac:dyDescent="0.25">
      <c r="A493" s="51"/>
      <c r="B493" s="51"/>
      <c r="C493" s="47"/>
      <c r="D493" s="51"/>
      <c r="E493" s="77"/>
      <c r="F493" s="81"/>
      <c r="G493" s="47"/>
      <c r="H493" s="55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6" customHeight="1" x14ac:dyDescent="0.25">
      <c r="A494" s="51"/>
      <c r="B494" s="51"/>
      <c r="C494" s="47"/>
      <c r="D494" s="51"/>
      <c r="E494" s="77"/>
      <c r="F494" s="81"/>
      <c r="G494" s="47"/>
      <c r="H494" s="55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6" customHeight="1" x14ac:dyDescent="0.25">
      <c r="A495" s="51"/>
      <c r="B495" s="51"/>
      <c r="C495" s="47"/>
      <c r="D495" s="51"/>
      <c r="E495" s="77"/>
      <c r="F495" s="81"/>
      <c r="G495" s="47"/>
      <c r="H495" s="55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6" customHeight="1" x14ac:dyDescent="0.25">
      <c r="A496" s="51"/>
      <c r="B496" s="51"/>
      <c r="C496" s="47"/>
      <c r="D496" s="51"/>
      <c r="E496" s="77"/>
      <c r="F496" s="81"/>
      <c r="G496" s="47"/>
      <c r="H496" s="55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6" customHeight="1" x14ac:dyDescent="0.25">
      <c r="A497" s="51"/>
      <c r="B497" s="51"/>
      <c r="C497" s="47"/>
      <c r="D497" s="51"/>
      <c r="E497" s="77"/>
      <c r="F497" s="81"/>
      <c r="G497" s="47"/>
      <c r="H497" s="55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6" customHeight="1" x14ac:dyDescent="0.25">
      <c r="A498" s="51"/>
      <c r="B498" s="51"/>
      <c r="C498" s="47"/>
      <c r="D498" s="51"/>
      <c r="E498" s="77"/>
      <c r="F498" s="81"/>
      <c r="G498" s="47"/>
      <c r="H498" s="55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6" customHeight="1" x14ac:dyDescent="0.25">
      <c r="A499" s="51"/>
      <c r="B499" s="51"/>
      <c r="C499" s="47"/>
      <c r="D499" s="51"/>
      <c r="E499" s="77"/>
      <c r="F499" s="81"/>
      <c r="G499" s="47"/>
      <c r="H499" s="55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6" customHeight="1" x14ac:dyDescent="0.25">
      <c r="A500" s="51"/>
      <c r="B500" s="51"/>
      <c r="C500" s="47"/>
      <c r="D500" s="51"/>
      <c r="E500" s="77"/>
      <c r="F500" s="81"/>
      <c r="G500" s="47"/>
      <c r="H500" s="55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6" customHeight="1" x14ac:dyDescent="0.25">
      <c r="A501" s="51"/>
      <c r="B501" s="51"/>
      <c r="C501" s="47"/>
      <c r="D501" s="51"/>
      <c r="E501" s="77"/>
      <c r="F501" s="81"/>
      <c r="G501" s="47"/>
      <c r="H501" s="55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6" customHeight="1" x14ac:dyDescent="0.25">
      <c r="A502" s="51"/>
      <c r="B502" s="51"/>
      <c r="C502" s="47"/>
      <c r="D502" s="51"/>
      <c r="E502" s="77"/>
      <c r="F502" s="81"/>
      <c r="G502" s="47"/>
      <c r="H502" s="55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6" customHeight="1" x14ac:dyDescent="0.25">
      <c r="A503" s="51"/>
      <c r="B503" s="51"/>
      <c r="C503" s="47"/>
      <c r="D503" s="51"/>
      <c r="E503" s="77"/>
      <c r="F503" s="81"/>
      <c r="G503" s="47"/>
      <c r="H503" s="55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6" customHeight="1" x14ac:dyDescent="0.25">
      <c r="A504" s="51"/>
      <c r="B504" s="51"/>
      <c r="C504" s="47"/>
      <c r="D504" s="51"/>
      <c r="E504" s="77"/>
      <c r="F504" s="81"/>
      <c r="G504" s="47"/>
      <c r="H504" s="55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6" customHeight="1" x14ac:dyDescent="0.25">
      <c r="A505" s="51"/>
      <c r="B505" s="51"/>
      <c r="C505" s="47"/>
      <c r="D505" s="51"/>
      <c r="E505" s="77"/>
      <c r="F505" s="81"/>
      <c r="G505" s="47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6" customHeight="1" x14ac:dyDescent="0.25">
      <c r="A506" s="51"/>
      <c r="B506" s="51"/>
      <c r="C506" s="47"/>
      <c r="D506" s="51"/>
      <c r="E506" s="77"/>
      <c r="F506" s="81"/>
      <c r="G506" s="47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6" customHeight="1" x14ac:dyDescent="0.25">
      <c r="A507" s="51"/>
      <c r="B507" s="51"/>
      <c r="C507" s="47"/>
      <c r="D507" s="51"/>
      <c r="E507" s="77"/>
      <c r="F507" s="81"/>
      <c r="G507" s="47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6" customHeight="1" x14ac:dyDescent="0.25">
      <c r="A508" s="51"/>
      <c r="B508" s="51"/>
      <c r="C508" s="47"/>
      <c r="D508" s="51"/>
      <c r="E508" s="77"/>
      <c r="F508" s="81"/>
      <c r="G508" s="47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6" customHeight="1" x14ac:dyDescent="0.25">
      <c r="A509" s="51"/>
      <c r="B509" s="51"/>
      <c r="C509" s="47"/>
      <c r="D509" s="51"/>
      <c r="E509" s="77"/>
      <c r="F509" s="81"/>
      <c r="G509" s="47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6" customHeight="1" x14ac:dyDescent="0.25">
      <c r="A510" s="51"/>
      <c r="B510" s="51"/>
      <c r="C510" s="47"/>
      <c r="D510" s="51"/>
      <c r="E510" s="77"/>
      <c r="F510" s="81"/>
      <c r="G510" s="47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6" customHeight="1" x14ac:dyDescent="0.25">
      <c r="A511" s="51"/>
      <c r="B511" s="51"/>
      <c r="C511" s="47"/>
      <c r="D511" s="51"/>
      <c r="E511" s="77"/>
      <c r="F511" s="81"/>
      <c r="G511" s="47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6" customHeight="1" x14ac:dyDescent="0.25">
      <c r="A512" s="51"/>
      <c r="B512" s="51"/>
      <c r="C512" s="47"/>
      <c r="D512" s="51"/>
      <c r="E512" s="77"/>
      <c r="F512" s="81"/>
      <c r="G512" s="47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6" customHeight="1" x14ac:dyDescent="0.25">
      <c r="A513" s="51"/>
      <c r="B513" s="51"/>
      <c r="C513" s="47"/>
      <c r="D513" s="51"/>
      <c r="E513" s="77"/>
      <c r="F513" s="81"/>
      <c r="G513" s="47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6" customHeight="1" x14ac:dyDescent="0.25">
      <c r="A514" s="51"/>
      <c r="B514" s="51"/>
      <c r="C514" s="47"/>
      <c r="D514" s="51"/>
      <c r="E514" s="77"/>
      <c r="F514" s="81"/>
      <c r="G514" s="47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6" customHeight="1" x14ac:dyDescent="0.25">
      <c r="A515" s="51"/>
      <c r="B515" s="51"/>
      <c r="C515" s="47"/>
      <c r="D515" s="51"/>
      <c r="E515" s="77"/>
      <c r="F515" s="81"/>
      <c r="G515" s="47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6" customHeight="1" x14ac:dyDescent="0.25">
      <c r="A516" s="51"/>
      <c r="B516" s="51"/>
      <c r="C516" s="47"/>
      <c r="D516" s="51"/>
      <c r="E516" s="77"/>
      <c r="F516" s="81"/>
      <c r="G516" s="47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6" customHeight="1" x14ac:dyDescent="0.25">
      <c r="A517" s="51"/>
      <c r="B517" s="51"/>
      <c r="C517" s="47"/>
      <c r="D517" s="51"/>
      <c r="E517" s="77"/>
      <c r="F517" s="81"/>
      <c r="G517" s="47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6" customHeight="1" x14ac:dyDescent="0.25">
      <c r="A518" s="51"/>
      <c r="B518" s="51"/>
      <c r="C518" s="47"/>
      <c r="D518" s="51"/>
      <c r="E518" s="77"/>
      <c r="F518" s="81"/>
      <c r="G518" s="47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6" customHeight="1" x14ac:dyDescent="0.25">
      <c r="A519" s="51"/>
      <c r="B519" s="51"/>
      <c r="C519" s="47"/>
      <c r="D519" s="51"/>
      <c r="E519" s="77"/>
      <c r="F519" s="81"/>
      <c r="G519" s="47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6" customHeight="1" x14ac:dyDescent="0.25">
      <c r="A520" s="51"/>
      <c r="B520" s="51"/>
      <c r="C520" s="47"/>
      <c r="D520" s="51"/>
      <c r="E520" s="77"/>
      <c r="F520" s="81"/>
      <c r="G520" s="47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6" customHeight="1" x14ac:dyDescent="0.25">
      <c r="A521" s="51"/>
      <c r="B521" s="51"/>
      <c r="C521" s="47"/>
      <c r="D521" s="51"/>
      <c r="E521" s="77"/>
      <c r="F521" s="81"/>
      <c r="G521" s="47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6" customHeight="1" x14ac:dyDescent="0.25">
      <c r="A522" s="51"/>
      <c r="B522" s="51"/>
      <c r="C522" s="47"/>
      <c r="D522" s="51"/>
      <c r="E522" s="77"/>
      <c r="F522" s="81"/>
      <c r="G522" s="47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6" customHeight="1" x14ac:dyDescent="0.25">
      <c r="A523" s="51"/>
      <c r="B523" s="51"/>
      <c r="C523" s="47"/>
      <c r="D523" s="51"/>
      <c r="E523" s="77"/>
      <c r="F523" s="81"/>
      <c r="G523" s="47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6" customHeight="1" x14ac:dyDescent="0.25">
      <c r="A524" s="51"/>
      <c r="B524" s="51"/>
      <c r="C524" s="47"/>
      <c r="D524" s="51"/>
      <c r="E524" s="77"/>
      <c r="F524" s="81"/>
      <c r="G524" s="47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6" customHeight="1" x14ac:dyDescent="0.25">
      <c r="A525" s="51"/>
      <c r="B525" s="51"/>
      <c r="C525" s="47"/>
      <c r="D525" s="51"/>
      <c r="E525" s="77"/>
      <c r="F525" s="81"/>
      <c r="G525" s="47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6" customHeight="1" x14ac:dyDescent="0.25">
      <c r="A526" s="51"/>
      <c r="B526" s="51"/>
      <c r="C526" s="47"/>
      <c r="D526" s="51"/>
      <c r="E526" s="77"/>
      <c r="F526" s="81"/>
      <c r="G526" s="47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6" customHeight="1" x14ac:dyDescent="0.25">
      <c r="A527" s="51"/>
      <c r="B527" s="51"/>
      <c r="C527" s="47"/>
      <c r="D527" s="51"/>
      <c r="E527" s="77"/>
      <c r="F527" s="81"/>
      <c r="G527" s="47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6" customHeight="1" x14ac:dyDescent="0.25">
      <c r="A528" s="51"/>
      <c r="B528" s="51"/>
      <c r="C528" s="47"/>
      <c r="D528" s="51"/>
      <c r="E528" s="77"/>
      <c r="F528" s="81"/>
      <c r="G528" s="47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6" customHeight="1" x14ac:dyDescent="0.25">
      <c r="A529" s="51"/>
      <c r="B529" s="51"/>
      <c r="C529" s="47"/>
      <c r="D529" s="51"/>
      <c r="E529" s="77"/>
      <c r="F529" s="81"/>
      <c r="G529" s="47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6" customHeight="1" x14ac:dyDescent="0.25">
      <c r="A530" s="51"/>
      <c r="B530" s="51"/>
      <c r="C530" s="47"/>
      <c r="D530" s="51"/>
      <c r="E530" s="77"/>
      <c r="F530" s="81"/>
      <c r="G530" s="47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6" customHeight="1" x14ac:dyDescent="0.25">
      <c r="A531" s="51"/>
      <c r="B531" s="51"/>
      <c r="C531" s="47"/>
      <c r="D531" s="51"/>
      <c r="E531" s="77"/>
      <c r="F531" s="81"/>
      <c r="G531" s="47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6" customHeight="1" x14ac:dyDescent="0.25">
      <c r="A532" s="51"/>
      <c r="B532" s="51"/>
      <c r="C532" s="47"/>
      <c r="D532" s="51"/>
      <c r="E532" s="77"/>
      <c r="F532" s="81"/>
      <c r="G532" s="47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6" customHeight="1" x14ac:dyDescent="0.25">
      <c r="A533" s="51"/>
      <c r="B533" s="51"/>
      <c r="C533" s="47"/>
      <c r="D533" s="51"/>
      <c r="E533" s="77"/>
      <c r="F533" s="81"/>
      <c r="G533" s="47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6" customHeight="1" x14ac:dyDescent="0.25">
      <c r="A534" s="51"/>
      <c r="B534" s="51"/>
      <c r="C534" s="47"/>
      <c r="D534" s="51"/>
      <c r="E534" s="77"/>
      <c r="F534" s="81"/>
      <c r="G534" s="47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6" customHeight="1" x14ac:dyDescent="0.25">
      <c r="A535" s="51"/>
      <c r="B535" s="51"/>
      <c r="C535" s="47"/>
      <c r="D535" s="51"/>
      <c r="E535" s="77"/>
      <c r="F535" s="81"/>
      <c r="G535" s="47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6" customHeight="1" x14ac:dyDescent="0.25">
      <c r="A536" s="51"/>
      <c r="B536" s="51"/>
      <c r="C536" s="47"/>
      <c r="D536" s="51"/>
      <c r="E536" s="77"/>
      <c r="F536" s="81"/>
      <c r="G536" s="47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6" customHeight="1" x14ac:dyDescent="0.25">
      <c r="A537" s="51"/>
      <c r="B537" s="51"/>
      <c r="C537" s="51"/>
      <c r="D537" s="51"/>
      <c r="E537" s="77"/>
      <c r="F537" s="8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6" customHeight="1" x14ac:dyDescent="0.25">
      <c r="A538" s="51"/>
      <c r="B538" s="51"/>
      <c r="C538" s="51"/>
      <c r="D538" s="51"/>
      <c r="E538" s="77"/>
      <c r="F538" s="8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6" customHeight="1" x14ac:dyDescent="0.25">
      <c r="A539" s="51"/>
      <c r="B539" s="51"/>
      <c r="C539" s="51"/>
      <c r="D539" s="51"/>
      <c r="E539" s="77"/>
      <c r="F539" s="8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6" customHeight="1" x14ac:dyDescent="0.25">
      <c r="A540" s="51"/>
      <c r="B540" s="51"/>
      <c r="C540" s="51"/>
      <c r="D540" s="51"/>
      <c r="E540" s="77"/>
      <c r="F540" s="8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6" customHeight="1" x14ac:dyDescent="0.25">
      <c r="A541" s="51"/>
      <c r="B541" s="51"/>
      <c r="C541" s="51"/>
      <c r="D541" s="51"/>
      <c r="E541" s="77"/>
      <c r="F541" s="8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6" customHeight="1" x14ac:dyDescent="0.25">
      <c r="A542" s="51"/>
      <c r="B542" s="51"/>
      <c r="C542" s="51"/>
      <c r="D542" s="51"/>
      <c r="E542" s="77"/>
      <c r="F542" s="8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6" customHeight="1" x14ac:dyDescent="0.25">
      <c r="A543" s="51"/>
      <c r="B543" s="51"/>
      <c r="C543" s="51"/>
      <c r="D543" s="51"/>
      <c r="E543" s="77"/>
      <c r="F543" s="8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6" customHeight="1" x14ac:dyDescent="0.25">
      <c r="A544" s="51"/>
      <c r="B544" s="51"/>
      <c r="C544" s="51"/>
      <c r="D544" s="51"/>
      <c r="E544" s="77"/>
      <c r="F544" s="8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6" customHeight="1" x14ac:dyDescent="0.25">
      <c r="A545" s="51"/>
      <c r="B545" s="51"/>
      <c r="C545" s="51"/>
      <c r="D545" s="51"/>
      <c r="E545" s="77"/>
      <c r="F545" s="8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6" customHeight="1" x14ac:dyDescent="0.25">
      <c r="A546" s="51"/>
      <c r="B546" s="51"/>
      <c r="C546" s="51"/>
      <c r="D546" s="51"/>
      <c r="E546" s="77"/>
      <c r="F546" s="8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6" customHeight="1" x14ac:dyDescent="0.25">
      <c r="A547" s="51"/>
      <c r="B547" s="51"/>
      <c r="C547" s="51"/>
      <c r="D547" s="51"/>
      <c r="E547" s="77"/>
      <c r="F547" s="8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6" customHeight="1" x14ac:dyDescent="0.25">
      <c r="A548" s="51"/>
      <c r="B548" s="51"/>
      <c r="C548" s="51"/>
      <c r="D548" s="51"/>
      <c r="E548" s="77"/>
      <c r="F548" s="8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6" customHeight="1" x14ac:dyDescent="0.25">
      <c r="A549" s="51"/>
      <c r="B549" s="51"/>
      <c r="C549" s="51"/>
      <c r="D549" s="51"/>
      <c r="E549" s="77"/>
      <c r="F549" s="8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6" customHeight="1" x14ac:dyDescent="0.25">
      <c r="A550" s="51"/>
      <c r="B550" s="51"/>
      <c r="C550" s="51"/>
      <c r="D550" s="51"/>
      <c r="E550" s="77"/>
      <c r="F550" s="8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6" customHeight="1" x14ac:dyDescent="0.25">
      <c r="A551" s="51"/>
      <c r="B551" s="51"/>
      <c r="C551" s="51"/>
      <c r="D551" s="51"/>
      <c r="E551" s="77"/>
      <c r="F551" s="8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6" customHeight="1" x14ac:dyDescent="0.25">
      <c r="A552" s="51"/>
      <c r="B552" s="51"/>
      <c r="C552" s="51"/>
      <c r="D552" s="51"/>
      <c r="E552" s="77"/>
      <c r="F552" s="8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6" customHeight="1" x14ac:dyDescent="0.25">
      <c r="A553" s="51"/>
      <c r="B553" s="51"/>
      <c r="C553" s="51"/>
      <c r="D553" s="51"/>
      <c r="E553" s="77"/>
      <c r="F553" s="8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6" customHeight="1" x14ac:dyDescent="0.25">
      <c r="A554" s="51"/>
      <c r="B554" s="51"/>
      <c r="C554" s="51"/>
      <c r="D554" s="51"/>
      <c r="E554" s="77"/>
      <c r="F554" s="8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6" customHeight="1" x14ac:dyDescent="0.25">
      <c r="A555" s="51"/>
      <c r="B555" s="51"/>
      <c r="C555" s="51"/>
      <c r="D555" s="51"/>
      <c r="E555" s="77"/>
      <c r="F555" s="8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6" customHeight="1" x14ac:dyDescent="0.25">
      <c r="A556" s="51"/>
      <c r="B556" s="51"/>
      <c r="C556" s="51"/>
      <c r="D556" s="51"/>
      <c r="E556" s="77"/>
      <c r="F556" s="8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6" customHeight="1" x14ac:dyDescent="0.25">
      <c r="A557" s="51"/>
      <c r="B557" s="51"/>
      <c r="C557" s="51"/>
      <c r="D557" s="51"/>
      <c r="E557" s="77"/>
      <c r="F557" s="8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6" customHeight="1" x14ac:dyDescent="0.25">
      <c r="A558" s="51"/>
      <c r="B558" s="51"/>
      <c r="C558" s="51"/>
      <c r="D558" s="51"/>
      <c r="E558" s="77"/>
      <c r="F558" s="8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6" customHeight="1" x14ac:dyDescent="0.25">
      <c r="A559" s="51"/>
      <c r="B559" s="51"/>
      <c r="C559" s="51"/>
      <c r="D559" s="51"/>
      <c r="E559" s="77"/>
      <c r="F559" s="8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6" customHeight="1" x14ac:dyDescent="0.25">
      <c r="A560" s="51"/>
      <c r="B560" s="51"/>
      <c r="C560" s="51"/>
      <c r="D560" s="51"/>
      <c r="E560" s="77"/>
      <c r="F560" s="8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6" customHeight="1" x14ac:dyDescent="0.25">
      <c r="A561" s="51"/>
      <c r="B561" s="51"/>
      <c r="C561" s="51"/>
      <c r="D561" s="51"/>
      <c r="E561" s="77"/>
      <c r="F561" s="8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6" customHeight="1" x14ac:dyDescent="0.25">
      <c r="A562" s="51"/>
      <c r="B562" s="51"/>
      <c r="C562" s="51"/>
      <c r="D562" s="51"/>
      <c r="E562" s="77"/>
      <c r="F562" s="8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6" customHeight="1" x14ac:dyDescent="0.25">
      <c r="A563" s="51"/>
      <c r="B563" s="51"/>
      <c r="C563" s="51"/>
      <c r="D563" s="51"/>
      <c r="E563" s="77"/>
      <c r="F563" s="8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6" customHeight="1" x14ac:dyDescent="0.25">
      <c r="A564" s="51"/>
      <c r="B564" s="51"/>
      <c r="C564" s="51"/>
      <c r="D564" s="51"/>
      <c r="E564" s="77"/>
      <c r="F564" s="8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6" customHeight="1" x14ac:dyDescent="0.25">
      <c r="A565" s="51"/>
      <c r="B565" s="51"/>
      <c r="C565" s="51"/>
      <c r="D565" s="51"/>
      <c r="E565" s="77"/>
      <c r="F565" s="8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6" customHeight="1" x14ac:dyDescent="0.25">
      <c r="A566" s="51"/>
      <c r="B566" s="51"/>
      <c r="C566" s="51"/>
      <c r="D566" s="51"/>
      <c r="E566" s="77"/>
      <c r="F566" s="8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6" customHeight="1" x14ac:dyDescent="0.25">
      <c r="A567" s="51"/>
      <c r="B567" s="51"/>
      <c r="C567" s="51"/>
      <c r="D567" s="51"/>
      <c r="E567" s="77"/>
      <c r="F567" s="8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6" customHeight="1" x14ac:dyDescent="0.25">
      <c r="A568" s="51"/>
      <c r="B568" s="51"/>
      <c r="C568" s="51"/>
      <c r="D568" s="51"/>
      <c r="E568" s="77"/>
      <c r="F568" s="8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6" customHeight="1" x14ac:dyDescent="0.25">
      <c r="A569" s="51"/>
      <c r="B569" s="51"/>
      <c r="C569" s="51"/>
      <c r="D569" s="51"/>
      <c r="E569" s="77"/>
      <c r="F569" s="8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6" customHeight="1" x14ac:dyDescent="0.25">
      <c r="A570" s="51"/>
      <c r="B570" s="51"/>
      <c r="C570" s="51"/>
      <c r="D570" s="51"/>
      <c r="E570" s="77"/>
      <c r="F570" s="8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6" customHeight="1" x14ac:dyDescent="0.25">
      <c r="A571" s="51"/>
      <c r="B571" s="51"/>
      <c r="C571" s="51"/>
      <c r="D571" s="51"/>
      <c r="E571" s="77"/>
      <c r="F571" s="8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6" customHeight="1" x14ac:dyDescent="0.25">
      <c r="A572" s="51"/>
      <c r="B572" s="51"/>
      <c r="C572" s="51"/>
      <c r="D572" s="51"/>
      <c r="E572" s="77"/>
      <c r="F572" s="8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6" customHeight="1" x14ac:dyDescent="0.25">
      <c r="A573" s="51"/>
      <c r="B573" s="51"/>
      <c r="C573" s="51"/>
      <c r="D573" s="51"/>
      <c r="E573" s="77"/>
      <c r="F573" s="8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6" customHeight="1" x14ac:dyDescent="0.25">
      <c r="A574" s="51"/>
      <c r="B574" s="51"/>
      <c r="C574" s="51"/>
      <c r="D574" s="51"/>
      <c r="E574" s="77"/>
      <c r="F574" s="8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6" customHeight="1" x14ac:dyDescent="0.25">
      <c r="A575" s="51"/>
      <c r="B575" s="51"/>
      <c r="C575" s="51"/>
      <c r="D575" s="51"/>
      <c r="E575" s="77"/>
      <c r="F575" s="8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6" customHeight="1" x14ac:dyDescent="0.25">
      <c r="A576" s="51"/>
      <c r="B576" s="51"/>
      <c r="C576" s="51"/>
      <c r="D576" s="51"/>
      <c r="E576" s="77"/>
      <c r="F576" s="8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6" customHeight="1" x14ac:dyDescent="0.25">
      <c r="A577" s="51"/>
      <c r="B577" s="51"/>
      <c r="C577" s="51"/>
      <c r="D577" s="51"/>
      <c r="E577" s="77"/>
      <c r="F577" s="8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6" customHeight="1" x14ac:dyDescent="0.25">
      <c r="A578" s="51"/>
      <c r="B578" s="51"/>
      <c r="C578" s="51"/>
      <c r="D578" s="51"/>
      <c r="E578" s="77"/>
      <c r="F578" s="8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6" customHeight="1" x14ac:dyDescent="0.25">
      <c r="A579" s="51"/>
      <c r="B579" s="51"/>
      <c r="C579" s="51"/>
      <c r="D579" s="51"/>
      <c r="E579" s="77"/>
      <c r="F579" s="8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6" customHeight="1" x14ac:dyDescent="0.25">
      <c r="A580" s="51"/>
      <c r="B580" s="51"/>
      <c r="C580" s="51"/>
      <c r="D580" s="51"/>
      <c r="E580" s="77"/>
      <c r="F580" s="8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6" customHeight="1" x14ac:dyDescent="0.25">
      <c r="A581" s="51"/>
      <c r="B581" s="51"/>
      <c r="C581" s="51"/>
      <c r="D581" s="51"/>
      <c r="E581" s="77"/>
      <c r="F581" s="8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6" customHeight="1" x14ac:dyDescent="0.25">
      <c r="A582" s="51"/>
      <c r="B582" s="51"/>
      <c r="C582" s="51"/>
      <c r="D582" s="51"/>
      <c r="E582" s="77"/>
      <c r="F582" s="8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6" customHeight="1" x14ac:dyDescent="0.25">
      <c r="A583" s="51"/>
      <c r="B583" s="51"/>
      <c r="C583" s="51"/>
      <c r="D583" s="51"/>
      <c r="E583" s="77"/>
      <c r="F583" s="8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6" customHeight="1" x14ac:dyDescent="0.25">
      <c r="A584" s="51"/>
      <c r="B584" s="51"/>
      <c r="C584" s="51"/>
      <c r="D584" s="51"/>
      <c r="E584" s="77"/>
      <c r="F584" s="8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6" customHeight="1" x14ac:dyDescent="0.25">
      <c r="A585" s="51"/>
      <c r="B585" s="51"/>
      <c r="C585" s="51"/>
      <c r="D585" s="51"/>
      <c r="E585" s="77"/>
      <c r="F585" s="8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6" customHeight="1" x14ac:dyDescent="0.25">
      <c r="A586" s="51"/>
      <c r="B586" s="51"/>
      <c r="C586" s="51"/>
      <c r="D586" s="51"/>
      <c r="E586" s="77"/>
      <c r="F586" s="8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6" customHeight="1" x14ac:dyDescent="0.25">
      <c r="A587" s="51"/>
      <c r="B587" s="51"/>
      <c r="C587" s="51"/>
      <c r="D587" s="51"/>
      <c r="E587" s="77"/>
      <c r="F587" s="8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6" customHeight="1" x14ac:dyDescent="0.25">
      <c r="A588" s="51"/>
      <c r="B588" s="51"/>
      <c r="C588" s="51"/>
      <c r="D588" s="51"/>
      <c r="E588" s="77"/>
      <c r="F588" s="8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6" customHeight="1" x14ac:dyDescent="0.25">
      <c r="A589" s="51"/>
      <c r="B589" s="51"/>
      <c r="C589" s="51"/>
      <c r="D589" s="51"/>
      <c r="E589" s="77"/>
      <c r="F589" s="8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6" customHeight="1" x14ac:dyDescent="0.25">
      <c r="A590" s="51"/>
      <c r="B590" s="51"/>
      <c r="C590" s="51"/>
      <c r="D590" s="51"/>
      <c r="E590" s="77"/>
      <c r="F590" s="8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6" customHeight="1" x14ac:dyDescent="0.25">
      <c r="A591" s="51"/>
      <c r="B591" s="51"/>
      <c r="C591" s="51"/>
      <c r="D591" s="51"/>
      <c r="E591" s="77"/>
      <c r="F591" s="8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6" customHeight="1" x14ac:dyDescent="0.25">
      <c r="A592" s="51"/>
      <c r="B592" s="51"/>
      <c r="C592" s="51"/>
      <c r="D592" s="51"/>
      <c r="E592" s="77"/>
      <c r="F592" s="8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6" customHeight="1" x14ac:dyDescent="0.25">
      <c r="A593" s="51"/>
      <c r="B593" s="51"/>
      <c r="C593" s="51"/>
      <c r="D593" s="51"/>
      <c r="E593" s="77"/>
      <c r="F593" s="8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6" customHeight="1" x14ac:dyDescent="0.25">
      <c r="A594" s="51"/>
      <c r="B594" s="51"/>
      <c r="C594" s="51"/>
      <c r="D594" s="51"/>
      <c r="E594" s="77"/>
      <c r="F594" s="8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6" customHeight="1" x14ac:dyDescent="0.25">
      <c r="A595" s="51"/>
      <c r="B595" s="51"/>
      <c r="C595" s="51"/>
      <c r="D595" s="51"/>
      <c r="E595" s="77"/>
      <c r="F595" s="8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6" customHeight="1" x14ac:dyDescent="0.25">
      <c r="A596" s="51"/>
      <c r="B596" s="51"/>
      <c r="C596" s="51"/>
      <c r="D596" s="51"/>
      <c r="E596" s="77"/>
      <c r="F596" s="8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6" customHeight="1" x14ac:dyDescent="0.25">
      <c r="A597" s="51"/>
      <c r="B597" s="51"/>
      <c r="C597" s="51"/>
      <c r="D597" s="51"/>
      <c r="E597" s="77"/>
      <c r="F597" s="8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6" customHeight="1" x14ac:dyDescent="0.25">
      <c r="A598" s="51"/>
      <c r="B598" s="51"/>
      <c r="C598" s="51"/>
      <c r="D598" s="51"/>
      <c r="E598" s="77"/>
      <c r="F598" s="8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6" customHeight="1" x14ac:dyDescent="0.25">
      <c r="A599" s="51"/>
      <c r="B599" s="51"/>
      <c r="C599" s="51"/>
      <c r="D599" s="51"/>
      <c r="E599" s="77"/>
      <c r="F599" s="8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6" customHeight="1" x14ac:dyDescent="0.25">
      <c r="A600" s="51"/>
      <c r="B600" s="51"/>
      <c r="C600" s="51"/>
      <c r="D600" s="51"/>
      <c r="E600" s="77"/>
      <c r="F600" s="8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6" customHeight="1" x14ac:dyDescent="0.25">
      <c r="A601" s="51"/>
      <c r="B601" s="51"/>
      <c r="C601" s="51"/>
      <c r="D601" s="51"/>
      <c r="E601" s="77"/>
      <c r="F601" s="8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6" customHeight="1" x14ac:dyDescent="0.25">
      <c r="A602" s="51"/>
      <c r="B602" s="51"/>
      <c r="C602" s="51"/>
      <c r="D602" s="51"/>
      <c r="E602" s="77"/>
      <c r="F602" s="8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6" customHeight="1" x14ac:dyDescent="0.25">
      <c r="A603" s="51"/>
      <c r="B603" s="51"/>
      <c r="C603" s="51"/>
      <c r="D603" s="51"/>
      <c r="E603" s="77"/>
      <c r="F603" s="8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6" customHeight="1" x14ac:dyDescent="0.25">
      <c r="A604" s="51"/>
      <c r="B604" s="51"/>
      <c r="C604" s="51"/>
      <c r="D604" s="51"/>
      <c r="E604" s="77"/>
      <c r="F604" s="8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6" customHeight="1" x14ac:dyDescent="0.25">
      <c r="A605" s="51"/>
      <c r="B605" s="51"/>
      <c r="C605" s="51"/>
      <c r="D605" s="51"/>
      <c r="E605" s="77"/>
      <c r="F605" s="8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6" customHeight="1" x14ac:dyDescent="0.25">
      <c r="A606" s="51"/>
      <c r="B606" s="51"/>
      <c r="C606" s="51"/>
      <c r="D606" s="51"/>
      <c r="E606" s="77"/>
      <c r="F606" s="8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6" customHeight="1" x14ac:dyDescent="0.25">
      <c r="A607" s="51"/>
      <c r="B607" s="51"/>
      <c r="C607" s="51"/>
      <c r="D607" s="51"/>
      <c r="E607" s="77"/>
      <c r="F607" s="8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6" customHeight="1" x14ac:dyDescent="0.25">
      <c r="A608" s="51"/>
      <c r="B608" s="51"/>
      <c r="C608" s="51"/>
      <c r="D608" s="51"/>
      <c r="E608" s="77"/>
      <c r="F608" s="8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6" customHeight="1" x14ac:dyDescent="0.25">
      <c r="A609" s="51"/>
      <c r="B609" s="51"/>
      <c r="C609" s="51"/>
      <c r="D609" s="51"/>
      <c r="E609" s="77"/>
      <c r="F609" s="8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6" customHeight="1" x14ac:dyDescent="0.25">
      <c r="A610" s="51"/>
      <c r="B610" s="51"/>
      <c r="C610" s="51"/>
      <c r="D610" s="51"/>
      <c r="E610" s="77"/>
      <c r="F610" s="8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6" customHeight="1" x14ac:dyDescent="0.25">
      <c r="A611" s="51"/>
      <c r="B611" s="51"/>
      <c r="C611" s="51"/>
      <c r="D611" s="51"/>
      <c r="E611" s="77"/>
      <c r="F611" s="8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6" customHeight="1" x14ac:dyDescent="0.25">
      <c r="A612" s="51"/>
      <c r="B612" s="51"/>
      <c r="C612" s="51"/>
      <c r="D612" s="51"/>
      <c r="E612" s="77"/>
      <c r="F612" s="8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6" customHeight="1" x14ac:dyDescent="0.25">
      <c r="A613" s="51"/>
      <c r="B613" s="51"/>
      <c r="C613" s="51"/>
      <c r="D613" s="51"/>
      <c r="E613" s="77"/>
      <c r="F613" s="8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6" customHeight="1" x14ac:dyDescent="0.25">
      <c r="A614" s="51"/>
      <c r="B614" s="51"/>
      <c r="C614" s="51"/>
      <c r="D614" s="51"/>
      <c r="E614" s="77"/>
      <c r="F614" s="8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6" customHeight="1" x14ac:dyDescent="0.25">
      <c r="A615" s="51"/>
      <c r="B615" s="51"/>
      <c r="C615" s="51"/>
      <c r="D615" s="51"/>
      <c r="E615" s="77"/>
      <c r="F615" s="8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6" customHeight="1" x14ac:dyDescent="0.25">
      <c r="A616" s="51"/>
      <c r="B616" s="51"/>
      <c r="C616" s="51"/>
      <c r="D616" s="51"/>
      <c r="E616" s="77"/>
      <c r="F616" s="8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6" customHeight="1" x14ac:dyDescent="0.25">
      <c r="A617" s="51"/>
      <c r="B617" s="51"/>
      <c r="C617" s="51"/>
      <c r="D617" s="51"/>
      <c r="E617" s="77"/>
      <c r="F617" s="8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6" customHeight="1" x14ac:dyDescent="0.25">
      <c r="A618" s="51"/>
      <c r="B618" s="51"/>
      <c r="C618" s="51"/>
      <c r="D618" s="51"/>
      <c r="E618" s="77"/>
      <c r="F618" s="8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6" customHeight="1" x14ac:dyDescent="0.25">
      <c r="A619" s="51"/>
      <c r="B619" s="51"/>
      <c r="C619" s="51"/>
      <c r="D619" s="51"/>
      <c r="E619" s="77"/>
      <c r="F619" s="8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6" customHeight="1" x14ac:dyDescent="0.25">
      <c r="A620" s="51"/>
      <c r="B620" s="51"/>
      <c r="C620" s="51"/>
      <c r="D620" s="51"/>
      <c r="E620" s="77"/>
      <c r="F620" s="8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6" customHeight="1" x14ac:dyDescent="0.25">
      <c r="A621" s="51"/>
      <c r="B621" s="51"/>
      <c r="C621" s="51"/>
      <c r="D621" s="51"/>
      <c r="E621" s="77"/>
      <c r="F621" s="8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6" customHeight="1" x14ac:dyDescent="0.25">
      <c r="A622" s="51"/>
      <c r="B622" s="51"/>
      <c r="C622" s="51"/>
      <c r="D622" s="51"/>
      <c r="E622" s="77"/>
      <c r="F622" s="8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6" customHeight="1" x14ac:dyDescent="0.25">
      <c r="A623" s="51"/>
      <c r="B623" s="51"/>
      <c r="C623" s="51"/>
      <c r="D623" s="51"/>
      <c r="E623" s="77"/>
      <c r="F623" s="8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6" customHeight="1" x14ac:dyDescent="0.25">
      <c r="A624" s="51"/>
      <c r="B624" s="51"/>
      <c r="C624" s="51"/>
      <c r="D624" s="51"/>
      <c r="E624" s="77"/>
      <c r="F624" s="8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6" customHeight="1" x14ac:dyDescent="0.25">
      <c r="A625" s="51"/>
      <c r="B625" s="51"/>
      <c r="C625" s="51"/>
      <c r="D625" s="51"/>
      <c r="E625" s="77"/>
      <c r="F625" s="8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6" customHeight="1" x14ac:dyDescent="0.25">
      <c r="A626" s="51"/>
      <c r="B626" s="51"/>
      <c r="C626" s="51"/>
      <c r="D626" s="51"/>
      <c r="E626" s="77"/>
      <c r="F626" s="8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6" customHeight="1" x14ac:dyDescent="0.25">
      <c r="A627" s="51"/>
      <c r="B627" s="51"/>
      <c r="C627" s="51"/>
      <c r="D627" s="51"/>
      <c r="E627" s="77"/>
      <c r="F627" s="8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6" customHeight="1" x14ac:dyDescent="0.25">
      <c r="A628" s="51"/>
      <c r="B628" s="51"/>
      <c r="C628" s="51"/>
      <c r="D628" s="51"/>
      <c r="E628" s="77"/>
      <c r="F628" s="8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6" customHeight="1" x14ac:dyDescent="0.25">
      <c r="A629" s="51"/>
      <c r="B629" s="51"/>
      <c r="C629" s="51"/>
      <c r="D629" s="51"/>
      <c r="E629" s="77"/>
      <c r="F629" s="8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6" customHeight="1" x14ac:dyDescent="0.25">
      <c r="A630" s="51"/>
      <c r="B630" s="51"/>
      <c r="C630" s="51"/>
      <c r="D630" s="51"/>
      <c r="E630" s="77"/>
      <c r="F630" s="8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6" customHeight="1" x14ac:dyDescent="0.25">
      <c r="A631" s="51"/>
      <c r="B631" s="51"/>
      <c r="C631" s="51"/>
      <c r="D631" s="51"/>
      <c r="E631" s="77"/>
      <c r="F631" s="8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6" customHeight="1" x14ac:dyDescent="0.25">
      <c r="A632" s="51"/>
      <c r="B632" s="51"/>
      <c r="C632" s="51"/>
      <c r="D632" s="51"/>
      <c r="E632" s="77"/>
      <c r="F632" s="8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6" customHeight="1" x14ac:dyDescent="0.25">
      <c r="A633" s="51"/>
      <c r="B633" s="51"/>
      <c r="C633" s="51"/>
      <c r="D633" s="51"/>
      <c r="E633" s="77"/>
      <c r="F633" s="8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6" customHeight="1" x14ac:dyDescent="0.25">
      <c r="A634" s="51"/>
      <c r="B634" s="51"/>
      <c r="C634" s="51"/>
      <c r="D634" s="51"/>
      <c r="E634" s="77"/>
      <c r="F634" s="8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6" customHeight="1" x14ac:dyDescent="0.25">
      <c r="A635" s="51"/>
      <c r="B635" s="51"/>
      <c r="C635" s="51"/>
      <c r="D635" s="51"/>
      <c r="E635" s="77"/>
      <c r="F635" s="8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6" customHeight="1" x14ac:dyDescent="0.25">
      <c r="A636" s="51"/>
      <c r="B636" s="51"/>
      <c r="C636" s="51"/>
      <c r="D636" s="51"/>
      <c r="E636" s="77"/>
      <c r="F636" s="8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6" customHeight="1" x14ac:dyDescent="0.25">
      <c r="A637" s="51"/>
      <c r="B637" s="51"/>
      <c r="C637" s="51"/>
      <c r="D637" s="51"/>
      <c r="E637" s="77"/>
      <c r="F637" s="8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6" customHeight="1" x14ac:dyDescent="0.25">
      <c r="A638" s="51"/>
      <c r="B638" s="51"/>
      <c r="C638" s="51"/>
      <c r="D638" s="51"/>
      <c r="E638" s="77"/>
      <c r="F638" s="8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6" customHeight="1" x14ac:dyDescent="0.25">
      <c r="A639" s="51"/>
      <c r="B639" s="51"/>
      <c r="C639" s="51"/>
      <c r="D639" s="51"/>
      <c r="E639" s="77"/>
      <c r="F639" s="8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6" customHeight="1" x14ac:dyDescent="0.25">
      <c r="A640" s="51"/>
      <c r="B640" s="51"/>
      <c r="C640" s="51"/>
      <c r="D640" s="51"/>
      <c r="E640" s="77"/>
      <c r="F640" s="8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6" customHeight="1" x14ac:dyDescent="0.25">
      <c r="A641" s="51"/>
      <c r="B641" s="51"/>
      <c r="C641" s="51"/>
      <c r="D641" s="51"/>
      <c r="E641" s="77"/>
      <c r="F641" s="8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6" customHeight="1" x14ac:dyDescent="0.25">
      <c r="A642" s="51"/>
      <c r="B642" s="51"/>
      <c r="C642" s="51"/>
      <c r="D642" s="51"/>
      <c r="E642" s="77"/>
      <c r="F642" s="8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6" customHeight="1" x14ac:dyDescent="0.25">
      <c r="A643" s="51"/>
      <c r="B643" s="51"/>
      <c r="C643" s="51"/>
      <c r="D643" s="51"/>
      <c r="E643" s="77"/>
      <c r="F643" s="8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6" customHeight="1" x14ac:dyDescent="0.25">
      <c r="A644" s="51"/>
      <c r="B644" s="51"/>
      <c r="C644" s="51"/>
      <c r="D644" s="51"/>
      <c r="E644" s="77"/>
      <c r="F644" s="8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6" customHeight="1" x14ac:dyDescent="0.25">
      <c r="A645" s="51"/>
      <c r="B645" s="51"/>
      <c r="C645" s="51"/>
      <c r="D645" s="51"/>
      <c r="E645" s="77"/>
      <c r="F645" s="8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6" customHeight="1" x14ac:dyDescent="0.25">
      <c r="A646" s="51"/>
      <c r="B646" s="51"/>
      <c r="C646" s="51"/>
      <c r="D646" s="51"/>
      <c r="E646" s="77"/>
      <c r="F646" s="8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6" customHeight="1" x14ac:dyDescent="0.25">
      <c r="A647" s="51"/>
      <c r="B647" s="51"/>
      <c r="C647" s="51"/>
      <c r="D647" s="51"/>
      <c r="E647" s="77"/>
      <c r="F647" s="8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6" customHeight="1" x14ac:dyDescent="0.25">
      <c r="A648" s="51"/>
      <c r="B648" s="51"/>
      <c r="C648" s="51"/>
      <c r="D648" s="51"/>
      <c r="E648" s="77"/>
      <c r="F648" s="8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6" customHeight="1" x14ac:dyDescent="0.25">
      <c r="A649" s="51"/>
      <c r="B649" s="51"/>
      <c r="C649" s="51"/>
      <c r="D649" s="51"/>
      <c r="E649" s="77"/>
      <c r="F649" s="8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6" customHeight="1" x14ac:dyDescent="0.25">
      <c r="A650" s="51"/>
      <c r="B650" s="51"/>
      <c r="C650" s="51"/>
      <c r="D650" s="51"/>
      <c r="E650" s="77"/>
      <c r="F650" s="8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6" customHeight="1" x14ac:dyDescent="0.25">
      <c r="A651" s="51"/>
      <c r="B651" s="51"/>
      <c r="C651" s="51"/>
      <c r="D651" s="51"/>
      <c r="E651" s="77"/>
      <c r="F651" s="8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6" customHeight="1" x14ac:dyDescent="0.25">
      <c r="A652" s="51"/>
      <c r="B652" s="51"/>
      <c r="C652" s="51"/>
      <c r="D652" s="51"/>
      <c r="E652" s="77"/>
      <c r="F652" s="8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6" customHeight="1" x14ac:dyDescent="0.25">
      <c r="A653" s="51"/>
      <c r="B653" s="51"/>
      <c r="C653" s="51"/>
      <c r="D653" s="51"/>
      <c r="E653" s="77"/>
      <c r="F653" s="8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6" customHeight="1" x14ac:dyDescent="0.25">
      <c r="A654" s="51"/>
      <c r="B654" s="51"/>
      <c r="C654" s="51"/>
      <c r="D654" s="51"/>
      <c r="E654" s="77"/>
      <c r="F654" s="8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6" customHeight="1" x14ac:dyDescent="0.25">
      <c r="A655" s="51"/>
      <c r="B655" s="51"/>
      <c r="C655" s="51"/>
      <c r="D655" s="51"/>
      <c r="E655" s="77"/>
      <c r="F655" s="8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6" customHeight="1" x14ac:dyDescent="0.25">
      <c r="A656" s="51"/>
      <c r="B656" s="51"/>
      <c r="C656" s="51"/>
      <c r="D656" s="51"/>
      <c r="E656" s="77"/>
      <c r="F656" s="8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6" customHeight="1" x14ac:dyDescent="0.25">
      <c r="A657" s="51"/>
      <c r="B657" s="51"/>
      <c r="C657" s="51"/>
      <c r="D657" s="51"/>
      <c r="E657" s="77"/>
      <c r="F657" s="8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6" customHeight="1" x14ac:dyDescent="0.25">
      <c r="A658" s="51"/>
      <c r="B658" s="51"/>
      <c r="C658" s="51"/>
      <c r="D658" s="51"/>
      <c r="E658" s="77"/>
      <c r="F658" s="8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6" customHeight="1" x14ac:dyDescent="0.25">
      <c r="A659" s="51"/>
      <c r="B659" s="51"/>
      <c r="C659" s="51"/>
      <c r="D659" s="51"/>
      <c r="E659" s="77"/>
      <c r="F659" s="8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6" customHeight="1" x14ac:dyDescent="0.25">
      <c r="A660" s="51"/>
      <c r="B660" s="51"/>
      <c r="C660" s="51"/>
      <c r="D660" s="51"/>
      <c r="E660" s="77"/>
      <c r="F660" s="8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6" customHeight="1" x14ac:dyDescent="0.25">
      <c r="A661" s="51"/>
      <c r="B661" s="51"/>
      <c r="C661" s="51"/>
      <c r="D661" s="51"/>
      <c r="E661" s="77"/>
      <c r="F661" s="8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6" customHeight="1" x14ac:dyDescent="0.25">
      <c r="A662" s="51"/>
      <c r="B662" s="51"/>
      <c r="C662" s="51"/>
      <c r="D662" s="51"/>
      <c r="E662" s="77"/>
      <c r="F662" s="8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6" customHeight="1" x14ac:dyDescent="0.25">
      <c r="A663" s="51"/>
      <c r="B663" s="51"/>
      <c r="C663" s="51"/>
      <c r="D663" s="51"/>
      <c r="E663" s="77"/>
      <c r="F663" s="8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6" customHeight="1" x14ac:dyDescent="0.25">
      <c r="A664" s="51"/>
      <c r="B664" s="51"/>
      <c r="C664" s="51"/>
      <c r="D664" s="51"/>
      <c r="E664" s="77"/>
      <c r="F664" s="8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6" customHeight="1" x14ac:dyDescent="0.25">
      <c r="A665" s="51"/>
      <c r="B665" s="51"/>
      <c r="C665" s="51"/>
      <c r="D665" s="51"/>
      <c r="E665" s="77"/>
      <c r="F665" s="8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6" customHeight="1" x14ac:dyDescent="0.25">
      <c r="A666" s="51"/>
      <c r="B666" s="51"/>
      <c r="C666" s="51"/>
      <c r="D666" s="51"/>
      <c r="E666" s="77"/>
      <c r="F666" s="8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6" customHeight="1" x14ac:dyDescent="0.25">
      <c r="A667" s="51"/>
      <c r="B667" s="51"/>
      <c r="C667" s="51"/>
      <c r="D667" s="51"/>
      <c r="E667" s="77"/>
      <c r="F667" s="8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6" customHeight="1" x14ac:dyDescent="0.25">
      <c r="A668" s="51"/>
      <c r="B668" s="51"/>
      <c r="C668" s="51"/>
      <c r="D668" s="51"/>
      <c r="E668" s="77"/>
      <c r="F668" s="8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6" customHeight="1" x14ac:dyDescent="0.25">
      <c r="A669" s="51"/>
      <c r="B669" s="51"/>
      <c r="C669" s="51"/>
      <c r="D669" s="51"/>
      <c r="E669" s="77"/>
      <c r="F669" s="8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6" customHeight="1" x14ac:dyDescent="0.25">
      <c r="A670" s="51"/>
      <c r="B670" s="51"/>
      <c r="C670" s="51"/>
      <c r="D670" s="51"/>
      <c r="E670" s="77"/>
      <c r="F670" s="8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6" customHeight="1" x14ac:dyDescent="0.25">
      <c r="A671" s="51"/>
      <c r="B671" s="51"/>
      <c r="C671" s="51"/>
      <c r="D671" s="51"/>
      <c r="E671" s="77"/>
      <c r="F671" s="8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6" customHeight="1" x14ac:dyDescent="0.25">
      <c r="A672" s="51"/>
      <c r="B672" s="51"/>
      <c r="C672" s="51"/>
      <c r="D672" s="51"/>
      <c r="E672" s="77"/>
      <c r="F672" s="8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6" customHeight="1" x14ac:dyDescent="0.25">
      <c r="A673" s="51"/>
      <c r="B673" s="51"/>
      <c r="C673" s="51"/>
      <c r="D673" s="51"/>
      <c r="E673" s="77"/>
      <c r="F673" s="8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6" customHeight="1" x14ac:dyDescent="0.25">
      <c r="A674" s="51"/>
      <c r="B674" s="51"/>
      <c r="C674" s="51"/>
      <c r="D674" s="51"/>
      <c r="E674" s="77"/>
      <c r="F674" s="8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6" customHeight="1" x14ac:dyDescent="0.25">
      <c r="A675" s="51"/>
      <c r="B675" s="51"/>
      <c r="C675" s="51"/>
      <c r="D675" s="51"/>
      <c r="E675" s="77"/>
      <c r="F675" s="8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6" customHeight="1" x14ac:dyDescent="0.25">
      <c r="A676" s="51"/>
      <c r="B676" s="51"/>
      <c r="C676" s="51"/>
      <c r="D676" s="51"/>
      <c r="E676" s="77"/>
      <c r="F676" s="8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6" customHeight="1" x14ac:dyDescent="0.25">
      <c r="A677" s="51"/>
      <c r="B677" s="51"/>
      <c r="C677" s="51"/>
      <c r="D677" s="51"/>
      <c r="E677" s="77"/>
      <c r="F677" s="8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6" customHeight="1" x14ac:dyDescent="0.25">
      <c r="A678" s="51"/>
      <c r="B678" s="51"/>
      <c r="C678" s="51"/>
      <c r="D678" s="51"/>
      <c r="E678" s="77"/>
      <c r="F678" s="8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6" customHeight="1" x14ac:dyDescent="0.25">
      <c r="A679" s="51"/>
      <c r="B679" s="51"/>
      <c r="C679" s="51"/>
      <c r="D679" s="51"/>
      <c r="E679" s="77"/>
      <c r="F679" s="8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6" customHeight="1" x14ac:dyDescent="0.25">
      <c r="A680" s="51"/>
      <c r="B680" s="51"/>
      <c r="C680" s="51"/>
      <c r="D680" s="51"/>
      <c r="E680" s="77"/>
      <c r="F680" s="8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6" customHeight="1" x14ac:dyDescent="0.25">
      <c r="A681" s="51"/>
      <c r="B681" s="51"/>
      <c r="C681" s="51"/>
      <c r="D681" s="51"/>
      <c r="E681" s="77"/>
      <c r="F681" s="8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6" customHeight="1" x14ac:dyDescent="0.25">
      <c r="A682" s="51"/>
      <c r="B682" s="51"/>
      <c r="C682" s="51"/>
      <c r="D682" s="51"/>
      <c r="E682" s="77"/>
      <c r="F682" s="8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6" customHeight="1" x14ac:dyDescent="0.25">
      <c r="A683" s="51"/>
      <c r="B683" s="51"/>
      <c r="C683" s="51"/>
      <c r="D683" s="51"/>
      <c r="E683" s="77"/>
      <c r="F683" s="8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6" customHeight="1" x14ac:dyDescent="0.25">
      <c r="A684" s="51"/>
      <c r="B684" s="51"/>
      <c r="C684" s="51"/>
      <c r="D684" s="51"/>
      <c r="E684" s="77"/>
      <c r="F684" s="8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6" customHeight="1" x14ac:dyDescent="0.25">
      <c r="A685" s="51"/>
      <c r="B685" s="51"/>
      <c r="C685" s="51"/>
      <c r="D685" s="51"/>
      <c r="E685" s="77"/>
      <c r="F685" s="8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6" customHeight="1" x14ac:dyDescent="0.25">
      <c r="A686" s="51"/>
      <c r="B686" s="51"/>
      <c r="C686" s="51"/>
      <c r="D686" s="51"/>
      <c r="E686" s="77"/>
      <c r="F686" s="8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6" customHeight="1" x14ac:dyDescent="0.25">
      <c r="A687" s="51"/>
      <c r="B687" s="51"/>
      <c r="C687" s="51"/>
      <c r="D687" s="51"/>
      <c r="E687" s="77"/>
      <c r="F687" s="8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6" customHeight="1" x14ac:dyDescent="0.25">
      <c r="A688" s="51"/>
      <c r="B688" s="51"/>
      <c r="C688" s="51"/>
      <c r="D688" s="51"/>
      <c r="E688" s="77"/>
      <c r="F688" s="8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6" customHeight="1" x14ac:dyDescent="0.25">
      <c r="A689" s="51"/>
      <c r="B689" s="51"/>
      <c r="C689" s="51"/>
      <c r="D689" s="51"/>
      <c r="E689" s="77"/>
      <c r="F689" s="8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6" customHeight="1" x14ac:dyDescent="0.25">
      <c r="A690" s="51"/>
      <c r="B690" s="51"/>
      <c r="C690" s="51"/>
      <c r="D690" s="51"/>
      <c r="E690" s="77"/>
      <c r="F690" s="8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6" customHeight="1" x14ac:dyDescent="0.25">
      <c r="A691" s="51"/>
      <c r="B691" s="51"/>
      <c r="C691" s="51"/>
      <c r="D691" s="51"/>
      <c r="E691" s="77"/>
      <c r="F691" s="8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6" customHeight="1" x14ac:dyDescent="0.25">
      <c r="A692" s="51"/>
      <c r="B692" s="51"/>
      <c r="C692" s="51"/>
      <c r="D692" s="51"/>
      <c r="E692" s="77"/>
      <c r="F692" s="8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6" customHeight="1" x14ac:dyDescent="0.25">
      <c r="A693" s="51"/>
      <c r="B693" s="51"/>
      <c r="C693" s="51"/>
      <c r="D693" s="51"/>
      <c r="E693" s="77"/>
      <c r="F693" s="8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6" customHeight="1" x14ac:dyDescent="0.25">
      <c r="A694" s="51"/>
      <c r="B694" s="51"/>
      <c r="C694" s="51"/>
      <c r="D694" s="51"/>
      <c r="E694" s="77"/>
      <c r="F694" s="8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6" customHeight="1" x14ac:dyDescent="0.25">
      <c r="A695" s="51"/>
      <c r="B695" s="51"/>
      <c r="C695" s="51"/>
      <c r="D695" s="51"/>
      <c r="E695" s="77"/>
      <c r="F695" s="8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6" customHeight="1" x14ac:dyDescent="0.25">
      <c r="A696" s="51"/>
      <c r="B696" s="51"/>
      <c r="C696" s="51"/>
      <c r="D696" s="51"/>
      <c r="E696" s="77"/>
      <c r="F696" s="8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6" customHeight="1" x14ac:dyDescent="0.25">
      <c r="A697" s="51"/>
      <c r="B697" s="51"/>
      <c r="C697" s="51"/>
      <c r="D697" s="51"/>
      <c r="E697" s="77"/>
      <c r="F697" s="8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6" customHeight="1" x14ac:dyDescent="0.25">
      <c r="A698" s="51"/>
      <c r="B698" s="51"/>
      <c r="C698" s="51"/>
      <c r="D698" s="51"/>
      <c r="E698" s="77"/>
      <c r="F698" s="8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6" customHeight="1" x14ac:dyDescent="0.25">
      <c r="A699" s="51"/>
      <c r="B699" s="51"/>
      <c r="C699" s="51"/>
      <c r="D699" s="51"/>
      <c r="E699" s="77"/>
      <c r="F699" s="8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6" customHeight="1" x14ac:dyDescent="0.25">
      <c r="A700" s="51"/>
      <c r="B700" s="51"/>
      <c r="C700" s="51"/>
      <c r="D700" s="51"/>
      <c r="E700" s="77"/>
      <c r="F700" s="8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6" customHeight="1" x14ac:dyDescent="0.25">
      <c r="A701" s="51"/>
      <c r="B701" s="51"/>
      <c r="C701" s="51"/>
      <c r="D701" s="51"/>
      <c r="E701" s="77"/>
      <c r="F701" s="8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6" customHeight="1" x14ac:dyDescent="0.25">
      <c r="A702" s="51"/>
      <c r="B702" s="51"/>
      <c r="C702" s="51"/>
      <c r="D702" s="51"/>
      <c r="E702" s="77"/>
      <c r="F702" s="8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6" customHeight="1" x14ac:dyDescent="0.25">
      <c r="A703" s="51"/>
      <c r="B703" s="51"/>
      <c r="C703" s="51"/>
      <c r="D703" s="51"/>
      <c r="E703" s="77"/>
      <c r="F703" s="8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6" customHeight="1" x14ac:dyDescent="0.25">
      <c r="A704" s="51"/>
      <c r="B704" s="51"/>
      <c r="C704" s="51"/>
      <c r="D704" s="51"/>
      <c r="E704" s="77"/>
      <c r="F704" s="8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6" customHeight="1" x14ac:dyDescent="0.25">
      <c r="A705" s="51"/>
      <c r="B705" s="51"/>
      <c r="C705" s="51"/>
      <c r="D705" s="51"/>
      <c r="E705" s="77"/>
      <c r="F705" s="8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6" customHeight="1" x14ac:dyDescent="0.25">
      <c r="A706" s="51"/>
      <c r="B706" s="51"/>
      <c r="C706" s="51"/>
      <c r="D706" s="51"/>
      <c r="E706" s="77"/>
      <c r="F706" s="8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6" customHeight="1" x14ac:dyDescent="0.25">
      <c r="A707" s="51"/>
      <c r="B707" s="51"/>
      <c r="C707" s="51"/>
      <c r="D707" s="51"/>
      <c r="E707" s="77"/>
      <c r="F707" s="8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6" customHeight="1" x14ac:dyDescent="0.25">
      <c r="A708" s="51"/>
      <c r="B708" s="51"/>
      <c r="C708" s="51"/>
      <c r="D708" s="51"/>
      <c r="E708" s="77"/>
      <c r="F708" s="8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6" customHeight="1" x14ac:dyDescent="0.25">
      <c r="A709" s="51"/>
      <c r="B709" s="51"/>
      <c r="C709" s="51"/>
      <c r="D709" s="51"/>
      <c r="E709" s="77"/>
      <c r="F709" s="8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6" customHeight="1" x14ac:dyDescent="0.25">
      <c r="A710" s="51"/>
      <c r="B710" s="51"/>
      <c r="C710" s="51"/>
      <c r="D710" s="51"/>
      <c r="E710" s="77"/>
      <c r="F710" s="8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6" customHeight="1" x14ac:dyDescent="0.25">
      <c r="A711" s="51"/>
      <c r="B711" s="51"/>
      <c r="C711" s="51"/>
      <c r="D711" s="51"/>
      <c r="E711" s="77"/>
      <c r="F711" s="8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6" customHeight="1" x14ac:dyDescent="0.25">
      <c r="A712" s="51"/>
      <c r="B712" s="51"/>
      <c r="C712" s="51"/>
      <c r="D712" s="51"/>
      <c r="E712" s="77"/>
      <c r="F712" s="8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6" customHeight="1" x14ac:dyDescent="0.25">
      <c r="A713" s="51"/>
      <c r="B713" s="51"/>
      <c r="C713" s="51"/>
      <c r="D713" s="51"/>
      <c r="E713" s="77"/>
      <c r="F713" s="8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6" customHeight="1" x14ac:dyDescent="0.25">
      <c r="A714" s="51"/>
      <c r="B714" s="51"/>
      <c r="C714" s="51"/>
      <c r="D714" s="51"/>
      <c r="E714" s="77"/>
      <c r="F714" s="8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6" customHeight="1" x14ac:dyDescent="0.25">
      <c r="A715" s="51"/>
      <c r="B715" s="51"/>
      <c r="C715" s="51"/>
      <c r="D715" s="51"/>
      <c r="E715" s="77"/>
      <c r="F715" s="8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6" customHeight="1" x14ac:dyDescent="0.25">
      <c r="A716" s="51"/>
      <c r="B716" s="51"/>
      <c r="C716" s="51"/>
      <c r="D716" s="51"/>
      <c r="E716" s="77"/>
      <c r="F716" s="8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6" customHeight="1" x14ac:dyDescent="0.25">
      <c r="A717" s="51"/>
      <c r="B717" s="51"/>
      <c r="C717" s="51"/>
      <c r="D717" s="51"/>
      <c r="E717" s="77"/>
      <c r="F717" s="8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6" customHeight="1" x14ac:dyDescent="0.25">
      <c r="A718" s="51"/>
      <c r="B718" s="51"/>
      <c r="C718" s="51"/>
      <c r="D718" s="51"/>
      <c r="E718" s="77"/>
      <c r="F718" s="8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6" customHeight="1" x14ac:dyDescent="0.25">
      <c r="A719" s="51"/>
      <c r="B719" s="51"/>
      <c r="C719" s="51"/>
      <c r="D719" s="51"/>
      <c r="E719" s="77"/>
      <c r="F719" s="8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6" customHeight="1" x14ac:dyDescent="0.25">
      <c r="A720" s="51"/>
      <c r="B720" s="51"/>
      <c r="C720" s="51"/>
      <c r="D720" s="51"/>
      <c r="E720" s="77"/>
      <c r="F720" s="8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6" customHeight="1" x14ac:dyDescent="0.25">
      <c r="A721" s="51"/>
      <c r="B721" s="51"/>
      <c r="C721" s="51"/>
      <c r="D721" s="51"/>
      <c r="E721" s="77"/>
      <c r="F721" s="8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6" customHeight="1" x14ac:dyDescent="0.25">
      <c r="A722" s="51"/>
      <c r="B722" s="51"/>
      <c r="C722" s="51"/>
      <c r="D722" s="51"/>
      <c r="E722" s="77"/>
      <c r="F722" s="8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6" customHeight="1" x14ac:dyDescent="0.25">
      <c r="A723" s="51"/>
      <c r="B723" s="51"/>
      <c r="C723" s="51"/>
      <c r="D723" s="51"/>
      <c r="E723" s="77"/>
      <c r="F723" s="8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6" customHeight="1" x14ac:dyDescent="0.25">
      <c r="A724" s="51"/>
      <c r="B724" s="51"/>
      <c r="C724" s="51"/>
      <c r="D724" s="51"/>
      <c r="E724" s="77"/>
      <c r="F724" s="8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6" customHeight="1" x14ac:dyDescent="0.25">
      <c r="A725" s="51"/>
      <c r="B725" s="51"/>
      <c r="C725" s="51"/>
      <c r="D725" s="51"/>
      <c r="E725" s="77"/>
      <c r="F725" s="8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6" customHeight="1" x14ac:dyDescent="0.25">
      <c r="A726" s="51"/>
      <c r="B726" s="51"/>
      <c r="C726" s="51"/>
      <c r="D726" s="51"/>
      <c r="E726" s="77"/>
      <c r="F726" s="8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6" customHeight="1" x14ac:dyDescent="0.25">
      <c r="A727" s="51"/>
      <c r="B727" s="51"/>
      <c r="C727" s="51"/>
      <c r="D727" s="51"/>
      <c r="E727" s="77"/>
      <c r="F727" s="8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6" customHeight="1" x14ac:dyDescent="0.25">
      <c r="A728" s="51"/>
      <c r="B728" s="51"/>
      <c r="C728" s="51"/>
      <c r="D728" s="51"/>
      <c r="E728" s="77"/>
      <c r="F728" s="8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6" customHeight="1" x14ac:dyDescent="0.25">
      <c r="A729" s="51"/>
      <c r="B729" s="51"/>
      <c r="C729" s="51"/>
      <c r="D729" s="51"/>
      <c r="E729" s="77"/>
      <c r="F729" s="8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6" customHeight="1" x14ac:dyDescent="0.25">
      <c r="A730" s="51"/>
      <c r="B730" s="51"/>
      <c r="C730" s="51"/>
      <c r="D730" s="51"/>
      <c r="E730" s="77"/>
      <c r="F730" s="8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6" customHeight="1" x14ac:dyDescent="0.25">
      <c r="A731" s="51"/>
      <c r="B731" s="51"/>
      <c r="C731" s="51"/>
      <c r="D731" s="51"/>
      <c r="E731" s="77"/>
      <c r="F731" s="8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6" customHeight="1" x14ac:dyDescent="0.25">
      <c r="A732" s="51"/>
      <c r="B732" s="51"/>
      <c r="C732" s="51"/>
      <c r="D732" s="51"/>
      <c r="E732" s="77"/>
      <c r="F732" s="8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6" customHeight="1" x14ac:dyDescent="0.25">
      <c r="A733" s="51"/>
      <c r="B733" s="51"/>
      <c r="C733" s="51"/>
      <c r="D733" s="51"/>
      <c r="E733" s="77"/>
      <c r="F733" s="8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6" customHeight="1" x14ac:dyDescent="0.25">
      <c r="A734" s="51"/>
      <c r="B734" s="51"/>
      <c r="C734" s="51"/>
      <c r="D734" s="51"/>
      <c r="E734" s="77"/>
      <c r="F734" s="8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6" customHeight="1" x14ac:dyDescent="0.25">
      <c r="A735" s="51"/>
      <c r="B735" s="51"/>
      <c r="C735" s="51"/>
      <c r="D735" s="51"/>
      <c r="E735" s="77"/>
      <c r="F735" s="8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6" customHeight="1" x14ac:dyDescent="0.25">
      <c r="A736" s="51"/>
      <c r="B736" s="51"/>
      <c r="C736" s="51"/>
      <c r="D736" s="51"/>
      <c r="E736" s="77"/>
      <c r="F736" s="8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6" customHeight="1" x14ac:dyDescent="0.25">
      <c r="A737" s="51"/>
      <c r="B737" s="51"/>
      <c r="C737" s="51"/>
      <c r="D737" s="51"/>
      <c r="E737" s="77"/>
      <c r="F737" s="8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6" customHeight="1" x14ac:dyDescent="0.25">
      <c r="A738" s="51"/>
      <c r="B738" s="51"/>
      <c r="C738" s="51"/>
      <c r="D738" s="51"/>
      <c r="E738" s="77"/>
      <c r="F738" s="8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6" customHeight="1" x14ac:dyDescent="0.25">
      <c r="A739" s="51"/>
      <c r="B739" s="51"/>
      <c r="C739" s="51"/>
      <c r="D739" s="51"/>
      <c r="E739" s="77"/>
      <c r="F739" s="8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6" customHeight="1" x14ac:dyDescent="0.25">
      <c r="A740" s="51"/>
      <c r="B740" s="51"/>
      <c r="C740" s="51"/>
      <c r="D740" s="51"/>
      <c r="E740" s="77"/>
      <c r="F740" s="8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6" customHeight="1" x14ac:dyDescent="0.25">
      <c r="A741" s="51"/>
      <c r="B741" s="51"/>
      <c r="C741" s="51"/>
      <c r="D741" s="51"/>
      <c r="E741" s="77"/>
      <c r="F741" s="8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6" customHeight="1" x14ac:dyDescent="0.25">
      <c r="A742" s="51"/>
      <c r="B742" s="51"/>
      <c r="C742" s="51"/>
      <c r="D742" s="51"/>
      <c r="E742" s="77"/>
      <c r="F742" s="8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6" customHeight="1" x14ac:dyDescent="0.25">
      <c r="A743" s="51"/>
      <c r="B743" s="51"/>
      <c r="C743" s="51"/>
      <c r="D743" s="51"/>
      <c r="E743" s="77"/>
      <c r="F743" s="8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6" customHeight="1" x14ac:dyDescent="0.25">
      <c r="A744" s="51"/>
      <c r="B744" s="51"/>
      <c r="C744" s="51"/>
      <c r="D744" s="51"/>
      <c r="E744" s="77"/>
      <c r="F744" s="8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6" customHeight="1" x14ac:dyDescent="0.25">
      <c r="A745" s="51"/>
      <c r="B745" s="51"/>
      <c r="C745" s="51"/>
      <c r="D745" s="51"/>
      <c r="E745" s="77"/>
      <c r="F745" s="8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6" customHeight="1" x14ac:dyDescent="0.25">
      <c r="A746" s="51"/>
      <c r="B746" s="51"/>
      <c r="C746" s="51"/>
      <c r="D746" s="51"/>
      <c r="E746" s="77"/>
      <c r="F746" s="8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6" customHeight="1" x14ac:dyDescent="0.25">
      <c r="A747" s="51"/>
      <c r="B747" s="51"/>
      <c r="C747" s="51"/>
      <c r="D747" s="51"/>
      <c r="E747" s="77"/>
      <c r="F747" s="8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6" customHeight="1" x14ac:dyDescent="0.25">
      <c r="A748" s="51"/>
      <c r="B748" s="51"/>
      <c r="C748" s="51"/>
      <c r="D748" s="51"/>
      <c r="E748" s="77"/>
      <c r="F748" s="8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6" customHeight="1" x14ac:dyDescent="0.25">
      <c r="A749" s="51"/>
      <c r="B749" s="51"/>
      <c r="C749" s="51"/>
      <c r="D749" s="51"/>
      <c r="E749" s="77"/>
      <c r="F749" s="8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6" customHeight="1" x14ac:dyDescent="0.25">
      <c r="A750" s="51"/>
      <c r="B750" s="51"/>
      <c r="C750" s="51"/>
      <c r="D750" s="51"/>
      <c r="E750" s="77"/>
      <c r="F750" s="8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6" customHeight="1" x14ac:dyDescent="0.25">
      <c r="A751" s="51"/>
      <c r="B751" s="51"/>
      <c r="C751" s="51"/>
      <c r="D751" s="51"/>
      <c r="E751" s="77"/>
      <c r="F751" s="8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6" customHeight="1" x14ac:dyDescent="0.25">
      <c r="A752" s="51"/>
      <c r="B752" s="51"/>
      <c r="C752" s="51"/>
      <c r="D752" s="51"/>
      <c r="E752" s="77"/>
      <c r="F752" s="8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6" customHeight="1" x14ac:dyDescent="0.25">
      <c r="A753" s="51"/>
      <c r="B753" s="51"/>
      <c r="C753" s="51"/>
      <c r="D753" s="51"/>
      <c r="E753" s="77"/>
      <c r="F753" s="8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6" customHeight="1" x14ac:dyDescent="0.25">
      <c r="A754" s="51"/>
      <c r="B754" s="51"/>
      <c r="C754" s="51"/>
      <c r="D754" s="51"/>
      <c r="E754" s="77"/>
      <c r="F754" s="8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6" customHeight="1" x14ac:dyDescent="0.25">
      <c r="A755" s="51"/>
      <c r="B755" s="51"/>
      <c r="C755" s="51"/>
      <c r="D755" s="51"/>
      <c r="E755" s="77"/>
      <c r="F755" s="8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6" customHeight="1" x14ac:dyDescent="0.25">
      <c r="A756" s="51"/>
      <c r="B756" s="51"/>
      <c r="C756" s="51"/>
      <c r="D756" s="51"/>
      <c r="E756" s="77"/>
      <c r="F756" s="8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6" customHeight="1" x14ac:dyDescent="0.25">
      <c r="A757" s="51"/>
      <c r="B757" s="51"/>
      <c r="C757" s="51"/>
      <c r="D757" s="51"/>
      <c r="E757" s="77"/>
      <c r="F757" s="8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6" customHeight="1" x14ac:dyDescent="0.25">
      <c r="A758" s="51"/>
      <c r="B758" s="51"/>
      <c r="C758" s="51"/>
      <c r="D758" s="51"/>
      <c r="E758" s="77"/>
      <c r="F758" s="8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6" customHeight="1" x14ac:dyDescent="0.25">
      <c r="A759" s="51"/>
      <c r="B759" s="51"/>
      <c r="C759" s="51"/>
      <c r="D759" s="51"/>
      <c r="E759" s="77"/>
      <c r="F759" s="8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6" customHeight="1" x14ac:dyDescent="0.25">
      <c r="A760" s="51"/>
      <c r="B760" s="51"/>
      <c r="C760" s="51"/>
      <c r="D760" s="51"/>
      <c r="E760" s="77"/>
      <c r="F760" s="8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6" customHeight="1" x14ac:dyDescent="0.25">
      <c r="A761" s="51"/>
      <c r="B761" s="51"/>
      <c r="C761" s="51"/>
      <c r="D761" s="51"/>
      <c r="E761" s="77"/>
      <c r="F761" s="8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6" customHeight="1" x14ac:dyDescent="0.25">
      <c r="A762" s="51"/>
      <c r="B762" s="51"/>
      <c r="C762" s="51"/>
      <c r="D762" s="51"/>
      <c r="E762" s="77"/>
      <c r="F762" s="8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6" customHeight="1" x14ac:dyDescent="0.25">
      <c r="A763" s="51"/>
      <c r="B763" s="51"/>
      <c r="C763" s="51"/>
      <c r="D763" s="51"/>
      <c r="E763" s="77"/>
      <c r="F763" s="8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6" customHeight="1" x14ac:dyDescent="0.25">
      <c r="A764" s="51"/>
      <c r="B764" s="51"/>
      <c r="C764" s="51"/>
      <c r="D764" s="51"/>
      <c r="E764" s="77"/>
      <c r="F764" s="8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6" customHeight="1" x14ac:dyDescent="0.25">
      <c r="A765" s="51"/>
      <c r="B765" s="51"/>
      <c r="C765" s="51"/>
      <c r="D765" s="51"/>
      <c r="E765" s="77"/>
      <c r="F765" s="8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6" customHeight="1" x14ac:dyDescent="0.25">
      <c r="A766" s="51"/>
      <c r="B766" s="51"/>
      <c r="C766" s="51"/>
      <c r="D766" s="51"/>
      <c r="E766" s="77"/>
      <c r="F766" s="8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6" customHeight="1" x14ac:dyDescent="0.25">
      <c r="A767" s="51"/>
      <c r="B767" s="51"/>
      <c r="C767" s="51"/>
      <c r="D767" s="51"/>
      <c r="E767" s="77"/>
      <c r="F767" s="8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6" customHeight="1" x14ac:dyDescent="0.25">
      <c r="A768" s="51"/>
      <c r="B768" s="51"/>
      <c r="C768" s="51"/>
      <c r="D768" s="51"/>
      <c r="E768" s="77"/>
      <c r="F768" s="8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6" customHeight="1" x14ac:dyDescent="0.25">
      <c r="A769" s="51"/>
      <c r="B769" s="51"/>
      <c r="C769" s="51"/>
      <c r="D769" s="51"/>
      <c r="E769" s="77"/>
      <c r="F769" s="8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6" customHeight="1" x14ac:dyDescent="0.25">
      <c r="A770" s="51"/>
      <c r="B770" s="51"/>
      <c r="C770" s="51"/>
      <c r="D770" s="51"/>
      <c r="E770" s="77"/>
      <c r="F770" s="8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6" customHeight="1" x14ac:dyDescent="0.25">
      <c r="A771" s="51"/>
      <c r="B771" s="51"/>
      <c r="C771" s="51"/>
      <c r="D771" s="51"/>
      <c r="E771" s="77"/>
      <c r="F771" s="8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6" customHeight="1" x14ac:dyDescent="0.25">
      <c r="A772" s="51"/>
      <c r="B772" s="51"/>
      <c r="C772" s="51"/>
      <c r="D772" s="51"/>
      <c r="E772" s="77"/>
      <c r="F772" s="8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6" customHeight="1" x14ac:dyDescent="0.25">
      <c r="A773" s="51"/>
      <c r="B773" s="51"/>
      <c r="C773" s="51"/>
      <c r="D773" s="51"/>
      <c r="E773" s="77"/>
      <c r="F773" s="8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6" customHeight="1" x14ac:dyDescent="0.25">
      <c r="A774" s="51"/>
      <c r="B774" s="51"/>
      <c r="C774" s="51"/>
      <c r="D774" s="51"/>
      <c r="E774" s="77"/>
      <c r="F774" s="8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6" customHeight="1" x14ac:dyDescent="0.25">
      <c r="A775" s="51"/>
      <c r="B775" s="51"/>
      <c r="C775" s="51"/>
      <c r="D775" s="51"/>
      <c r="E775" s="77"/>
      <c r="F775" s="8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6" customHeight="1" x14ac:dyDescent="0.25">
      <c r="A776" s="51"/>
      <c r="B776" s="51"/>
      <c r="C776" s="51"/>
      <c r="D776" s="51"/>
      <c r="E776" s="77"/>
      <c r="F776" s="8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6" customHeight="1" x14ac:dyDescent="0.25">
      <c r="A777" s="51"/>
      <c r="B777" s="51"/>
      <c r="C777" s="51"/>
      <c r="D777" s="51"/>
      <c r="E777" s="77"/>
      <c r="F777" s="8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6" customHeight="1" x14ac:dyDescent="0.25">
      <c r="A778" s="51"/>
      <c r="B778" s="51"/>
      <c r="C778" s="51"/>
      <c r="D778" s="51"/>
      <c r="E778" s="77"/>
      <c r="F778" s="8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6" customHeight="1" x14ac:dyDescent="0.25">
      <c r="A779" s="51"/>
      <c r="B779" s="51"/>
      <c r="C779" s="51"/>
      <c r="D779" s="51"/>
      <c r="E779" s="77"/>
      <c r="F779" s="8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6" customHeight="1" x14ac:dyDescent="0.25">
      <c r="A780" s="51"/>
      <c r="B780" s="51"/>
      <c r="C780" s="51"/>
      <c r="D780" s="51"/>
      <c r="E780" s="77"/>
      <c r="F780" s="8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6" customHeight="1" x14ac:dyDescent="0.25">
      <c r="A781" s="51"/>
      <c r="B781" s="51"/>
      <c r="C781" s="51"/>
      <c r="D781" s="51"/>
      <c r="E781" s="77"/>
      <c r="F781" s="8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6" customHeight="1" x14ac:dyDescent="0.25">
      <c r="A782" s="51"/>
      <c r="B782" s="51"/>
      <c r="C782" s="51"/>
      <c r="D782" s="51"/>
      <c r="E782" s="77"/>
      <c r="F782" s="8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6" customHeight="1" x14ac:dyDescent="0.25">
      <c r="A783" s="51"/>
      <c r="B783" s="51"/>
      <c r="C783" s="51"/>
      <c r="D783" s="51"/>
      <c r="E783" s="77"/>
      <c r="F783" s="8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6" customHeight="1" x14ac:dyDescent="0.25">
      <c r="A784" s="51"/>
      <c r="B784" s="51"/>
      <c r="C784" s="51"/>
      <c r="D784" s="51"/>
      <c r="E784" s="77"/>
      <c r="F784" s="8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6" customHeight="1" x14ac:dyDescent="0.25">
      <c r="A785" s="51"/>
      <c r="B785" s="51"/>
      <c r="C785" s="51"/>
      <c r="D785" s="51"/>
      <c r="E785" s="77"/>
      <c r="F785" s="8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6" customHeight="1" x14ac:dyDescent="0.25">
      <c r="A786" s="51"/>
      <c r="B786" s="51"/>
      <c r="C786" s="51"/>
      <c r="D786" s="51"/>
      <c r="E786" s="77"/>
      <c r="F786" s="8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6" customHeight="1" x14ac:dyDescent="0.25">
      <c r="A787" s="51"/>
      <c r="B787" s="51"/>
      <c r="C787" s="51"/>
      <c r="D787" s="51"/>
      <c r="E787" s="77"/>
      <c r="F787" s="8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6" customHeight="1" x14ac:dyDescent="0.25">
      <c r="A788" s="51"/>
      <c r="B788" s="51"/>
      <c r="C788" s="51"/>
      <c r="D788" s="51"/>
      <c r="E788" s="77"/>
      <c r="F788" s="8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6" customHeight="1" x14ac:dyDescent="0.25">
      <c r="A789" s="51"/>
      <c r="B789" s="51"/>
      <c r="C789" s="51"/>
      <c r="D789" s="51"/>
      <c r="E789" s="77"/>
      <c r="F789" s="8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6" customHeight="1" x14ac:dyDescent="0.25">
      <c r="A790" s="51"/>
      <c r="B790" s="51"/>
      <c r="C790" s="51"/>
      <c r="D790" s="51"/>
      <c r="E790" s="77"/>
      <c r="F790" s="8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6" customHeight="1" x14ac:dyDescent="0.25">
      <c r="A791" s="51"/>
      <c r="B791" s="51"/>
      <c r="C791" s="51"/>
      <c r="D791" s="51"/>
      <c r="E791" s="77"/>
      <c r="F791" s="8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6" customHeight="1" x14ac:dyDescent="0.25">
      <c r="A792" s="51"/>
      <c r="B792" s="51"/>
      <c r="C792" s="51"/>
      <c r="D792" s="51"/>
      <c r="E792" s="77"/>
      <c r="F792" s="8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6" customHeight="1" x14ac:dyDescent="0.25">
      <c r="A793" s="51"/>
      <c r="B793" s="51"/>
      <c r="C793" s="51"/>
      <c r="D793" s="51"/>
      <c r="E793" s="77"/>
      <c r="F793" s="8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6" customHeight="1" x14ac:dyDescent="0.25">
      <c r="A794" s="51"/>
      <c r="B794" s="51"/>
      <c r="C794" s="51"/>
      <c r="D794" s="51"/>
      <c r="E794" s="77"/>
      <c r="F794" s="8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6" customHeight="1" x14ac:dyDescent="0.25">
      <c r="A795" s="51"/>
      <c r="B795" s="51"/>
      <c r="C795" s="51"/>
      <c r="D795" s="51"/>
      <c r="E795" s="77"/>
      <c r="F795" s="8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6" customHeight="1" x14ac:dyDescent="0.25">
      <c r="A796" s="51"/>
      <c r="B796" s="51"/>
      <c r="C796" s="51"/>
      <c r="D796" s="51"/>
      <c r="E796" s="77"/>
      <c r="F796" s="8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6" customHeight="1" x14ac:dyDescent="0.25">
      <c r="A797" s="51"/>
      <c r="B797" s="51"/>
      <c r="C797" s="51"/>
      <c r="D797" s="51"/>
      <c r="E797" s="77"/>
      <c r="F797" s="8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6" customHeight="1" x14ac:dyDescent="0.25">
      <c r="A798" s="51"/>
      <c r="B798" s="51"/>
      <c r="C798" s="51"/>
      <c r="D798" s="51"/>
      <c r="E798" s="77"/>
      <c r="F798" s="8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6" customHeight="1" x14ac:dyDescent="0.25">
      <c r="A799" s="51"/>
      <c r="B799" s="51"/>
      <c r="C799" s="51"/>
      <c r="D799" s="51"/>
      <c r="E799" s="77"/>
      <c r="F799" s="8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6" customHeight="1" x14ac:dyDescent="0.25">
      <c r="A800" s="51"/>
      <c r="B800" s="51"/>
      <c r="C800" s="51"/>
      <c r="D800" s="51"/>
      <c r="E800" s="77"/>
      <c r="F800" s="8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6" customHeight="1" x14ac:dyDescent="0.25">
      <c r="A801" s="51"/>
      <c r="B801" s="51"/>
      <c r="C801" s="51"/>
      <c r="D801" s="51"/>
      <c r="E801" s="77"/>
      <c r="F801" s="8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6" customHeight="1" x14ac:dyDescent="0.25">
      <c r="A802" s="51"/>
      <c r="B802" s="51"/>
      <c r="C802" s="51"/>
      <c r="D802" s="51"/>
      <c r="E802" s="77"/>
      <c r="F802" s="8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6" customHeight="1" x14ac:dyDescent="0.25">
      <c r="A803" s="51"/>
      <c r="B803" s="51"/>
      <c r="C803" s="51"/>
      <c r="D803" s="51"/>
      <c r="E803" s="77"/>
      <c r="F803" s="8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6" customHeight="1" x14ac:dyDescent="0.25">
      <c r="A804" s="51"/>
      <c r="B804" s="51"/>
      <c r="C804" s="51"/>
      <c r="D804" s="51"/>
      <c r="E804" s="77"/>
      <c r="F804" s="8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6" customHeight="1" x14ac:dyDescent="0.25">
      <c r="A805" s="51"/>
      <c r="B805" s="51"/>
      <c r="C805" s="51"/>
      <c r="D805" s="51"/>
      <c r="E805" s="77"/>
      <c r="F805" s="8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6" customHeight="1" x14ac:dyDescent="0.25">
      <c r="A806" s="51"/>
      <c r="B806" s="51"/>
      <c r="C806" s="51"/>
      <c r="D806" s="51"/>
      <c r="E806" s="77"/>
      <c r="F806" s="8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6" customHeight="1" x14ac:dyDescent="0.25">
      <c r="A807" s="51"/>
      <c r="B807" s="51"/>
      <c r="C807" s="51"/>
      <c r="D807" s="51"/>
      <c r="E807" s="77"/>
      <c r="F807" s="8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6" customHeight="1" x14ac:dyDescent="0.25">
      <c r="A808" s="51"/>
      <c r="B808" s="51"/>
      <c r="C808" s="51"/>
      <c r="D808" s="51"/>
      <c r="E808" s="77"/>
      <c r="F808" s="8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6" customHeight="1" x14ac:dyDescent="0.25">
      <c r="A809" s="51"/>
      <c r="B809" s="51"/>
      <c r="C809" s="51"/>
      <c r="D809" s="51"/>
      <c r="E809" s="77"/>
      <c r="F809" s="8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6" customHeight="1" x14ac:dyDescent="0.25">
      <c r="A810" s="51"/>
      <c r="B810" s="51"/>
      <c r="C810" s="51"/>
      <c r="D810" s="51"/>
      <c r="E810" s="77"/>
      <c r="F810" s="8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6" customHeight="1" x14ac:dyDescent="0.25">
      <c r="A811" s="51"/>
      <c r="B811" s="51"/>
      <c r="C811" s="51"/>
      <c r="D811" s="51"/>
      <c r="E811" s="77"/>
      <c r="F811" s="8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6" customHeight="1" x14ac:dyDescent="0.25">
      <c r="A812" s="51"/>
      <c r="B812" s="51"/>
      <c r="C812" s="51"/>
      <c r="D812" s="51"/>
      <c r="E812" s="77"/>
      <c r="F812" s="8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6" customHeight="1" x14ac:dyDescent="0.25">
      <c r="A813" s="51"/>
      <c r="B813" s="51"/>
      <c r="C813" s="51"/>
      <c r="D813" s="51"/>
      <c r="E813" s="77"/>
      <c r="F813" s="8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6" customHeight="1" x14ac:dyDescent="0.25">
      <c r="A814" s="51"/>
      <c r="B814" s="51"/>
      <c r="C814" s="51"/>
      <c r="D814" s="51"/>
      <c r="E814" s="77"/>
      <c r="F814" s="8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6" customHeight="1" x14ac:dyDescent="0.25">
      <c r="A815" s="51"/>
      <c r="B815" s="51"/>
      <c r="C815" s="51"/>
      <c r="D815" s="51"/>
      <c r="E815" s="77"/>
      <c r="F815" s="8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6" customHeight="1" x14ac:dyDescent="0.25">
      <c r="A816" s="51"/>
      <c r="B816" s="51"/>
      <c r="C816" s="51"/>
      <c r="D816" s="51"/>
      <c r="E816" s="77"/>
      <c r="F816" s="8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6" customHeight="1" x14ac:dyDescent="0.25">
      <c r="A817" s="51"/>
      <c r="B817" s="51"/>
      <c r="C817" s="51"/>
      <c r="D817" s="51"/>
      <c r="E817" s="77"/>
      <c r="F817" s="8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6" customHeight="1" x14ac:dyDescent="0.25">
      <c r="A818" s="51"/>
      <c r="B818" s="51"/>
      <c r="C818" s="51"/>
      <c r="D818" s="51"/>
      <c r="E818" s="77"/>
      <c r="F818" s="8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6" customHeight="1" x14ac:dyDescent="0.25">
      <c r="A819" s="51"/>
      <c r="B819" s="51"/>
      <c r="C819" s="51"/>
      <c r="D819" s="51"/>
      <c r="E819" s="77"/>
      <c r="F819" s="8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6" customHeight="1" x14ac:dyDescent="0.25">
      <c r="A820" s="51"/>
      <c r="B820" s="51"/>
      <c r="C820" s="51"/>
      <c r="D820" s="51"/>
      <c r="E820" s="77"/>
      <c r="F820" s="8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6" customHeight="1" x14ac:dyDescent="0.25">
      <c r="A821" s="51"/>
      <c r="B821" s="51"/>
      <c r="C821" s="51"/>
      <c r="D821" s="51"/>
      <c r="E821" s="77"/>
      <c r="F821" s="8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6" customHeight="1" x14ac:dyDescent="0.25">
      <c r="A822" s="51"/>
      <c r="B822" s="51"/>
      <c r="C822" s="51"/>
      <c r="D822" s="51"/>
      <c r="E822" s="77"/>
      <c r="F822" s="8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6" customHeight="1" x14ac:dyDescent="0.25">
      <c r="A823" s="51"/>
      <c r="B823" s="51"/>
      <c r="C823" s="51"/>
      <c r="D823" s="51"/>
      <c r="E823" s="77"/>
      <c r="F823" s="8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6" customHeight="1" x14ac:dyDescent="0.25">
      <c r="A824" s="51"/>
      <c r="B824" s="51"/>
      <c r="C824" s="51"/>
      <c r="D824" s="51"/>
      <c r="E824" s="77"/>
      <c r="F824" s="8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6" customHeight="1" x14ac:dyDescent="0.25">
      <c r="A825" s="51"/>
      <c r="B825" s="51"/>
      <c r="C825" s="51"/>
      <c r="D825" s="51"/>
      <c r="E825" s="77"/>
      <c r="F825" s="8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6" customHeight="1" x14ac:dyDescent="0.25">
      <c r="A826" s="51"/>
      <c r="B826" s="51"/>
      <c r="C826" s="51"/>
      <c r="D826" s="51"/>
      <c r="E826" s="77"/>
      <c r="F826" s="8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6" customHeight="1" x14ac:dyDescent="0.25">
      <c r="A827" s="51"/>
      <c r="B827" s="51"/>
      <c r="C827" s="51"/>
      <c r="D827" s="51"/>
      <c r="E827" s="77"/>
      <c r="F827" s="8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6" customHeight="1" x14ac:dyDescent="0.25">
      <c r="A828" s="51"/>
      <c r="B828" s="51"/>
      <c r="C828" s="51"/>
      <c r="D828" s="51"/>
      <c r="E828" s="77"/>
      <c r="F828" s="8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6" customHeight="1" x14ac:dyDescent="0.25">
      <c r="A829" s="51"/>
      <c r="B829" s="51"/>
      <c r="C829" s="51"/>
      <c r="D829" s="51"/>
      <c r="E829" s="77"/>
      <c r="F829" s="8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6" customHeight="1" x14ac:dyDescent="0.25">
      <c r="A830" s="51"/>
      <c r="B830" s="51"/>
      <c r="C830" s="51"/>
      <c r="D830" s="51"/>
      <c r="E830" s="77"/>
      <c r="F830" s="8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6" customHeight="1" x14ac:dyDescent="0.25">
      <c r="A831" s="51"/>
      <c r="B831" s="51"/>
      <c r="C831" s="51"/>
      <c r="D831" s="51"/>
      <c r="E831" s="77"/>
      <c r="F831" s="8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6" customHeight="1" x14ac:dyDescent="0.25">
      <c r="A832" s="51"/>
      <c r="B832" s="51"/>
      <c r="C832" s="51"/>
      <c r="D832" s="51"/>
      <c r="E832" s="77"/>
      <c r="F832" s="8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6" customHeight="1" x14ac:dyDescent="0.25">
      <c r="A833" s="51"/>
      <c r="B833" s="51"/>
      <c r="C833" s="51"/>
      <c r="D833" s="51"/>
      <c r="E833" s="77"/>
      <c r="F833" s="8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6" customHeight="1" x14ac:dyDescent="0.25">
      <c r="A834" s="51"/>
      <c r="B834" s="51"/>
      <c r="C834" s="51"/>
      <c r="D834" s="51"/>
      <c r="E834" s="77"/>
      <c r="F834" s="8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6" customHeight="1" x14ac:dyDescent="0.25">
      <c r="A835" s="51"/>
      <c r="B835" s="51"/>
      <c r="C835" s="51"/>
      <c r="D835" s="51"/>
      <c r="E835" s="77"/>
      <c r="F835" s="8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6" customHeight="1" x14ac:dyDescent="0.25">
      <c r="A836" s="51"/>
      <c r="B836" s="51"/>
      <c r="C836" s="51"/>
      <c r="D836" s="51"/>
      <c r="E836" s="77"/>
      <c r="F836" s="8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6" customHeight="1" x14ac:dyDescent="0.25">
      <c r="A837" s="51"/>
      <c r="B837" s="51"/>
      <c r="C837" s="51"/>
      <c r="D837" s="51"/>
      <c r="E837" s="77"/>
      <c r="F837" s="8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6" customHeight="1" x14ac:dyDescent="0.25">
      <c r="A838" s="51"/>
      <c r="B838" s="51"/>
      <c r="C838" s="51"/>
      <c r="D838" s="51"/>
      <c r="E838" s="77"/>
      <c r="F838" s="8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6" customHeight="1" x14ac:dyDescent="0.25">
      <c r="A839" s="51"/>
      <c r="B839" s="51"/>
      <c r="C839" s="51"/>
      <c r="D839" s="51"/>
      <c r="E839" s="77"/>
      <c r="F839" s="8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6" customHeight="1" x14ac:dyDescent="0.25">
      <c r="A840" s="51"/>
      <c r="B840" s="51"/>
      <c r="C840" s="51"/>
      <c r="D840" s="51"/>
      <c r="E840" s="77"/>
      <c r="F840" s="8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6" customHeight="1" x14ac:dyDescent="0.25">
      <c r="A841" s="51"/>
      <c r="B841" s="51"/>
      <c r="C841" s="51"/>
      <c r="D841" s="51"/>
      <c r="E841" s="77"/>
      <c r="F841" s="8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6" customHeight="1" x14ac:dyDescent="0.25">
      <c r="A842" s="51"/>
      <c r="B842" s="51"/>
      <c r="C842" s="51"/>
      <c r="D842" s="51"/>
      <c r="E842" s="77"/>
      <c r="F842" s="8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6" customHeight="1" x14ac:dyDescent="0.25">
      <c r="A843" s="51"/>
      <c r="B843" s="51"/>
      <c r="C843" s="51"/>
      <c r="D843" s="51"/>
      <c r="E843" s="77"/>
      <c r="F843" s="8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6" customHeight="1" x14ac:dyDescent="0.25">
      <c r="A844" s="51"/>
      <c r="B844" s="51"/>
      <c r="C844" s="51"/>
      <c r="D844" s="51"/>
      <c r="E844" s="77"/>
      <c r="F844" s="8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6" customHeight="1" x14ac:dyDescent="0.25">
      <c r="A845" s="51"/>
      <c r="B845" s="51"/>
      <c r="C845" s="51"/>
      <c r="D845" s="51"/>
      <c r="E845" s="77"/>
      <c r="F845" s="8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6" customHeight="1" x14ac:dyDescent="0.25">
      <c r="A846" s="51"/>
      <c r="B846" s="51"/>
      <c r="C846" s="51"/>
      <c r="D846" s="51"/>
      <c r="E846" s="77"/>
      <c r="F846" s="8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6" customHeight="1" x14ac:dyDescent="0.25">
      <c r="A847" s="51"/>
      <c r="B847" s="51"/>
      <c r="C847" s="51"/>
      <c r="D847" s="51"/>
      <c r="E847" s="77"/>
      <c r="F847" s="8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6" customHeight="1" x14ac:dyDescent="0.25">
      <c r="A848" s="51"/>
      <c r="B848" s="51"/>
      <c r="C848" s="51"/>
      <c r="D848" s="51"/>
      <c r="E848" s="77"/>
      <c r="F848" s="8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6" customHeight="1" x14ac:dyDescent="0.25">
      <c r="A849" s="51"/>
      <c r="B849" s="51"/>
      <c r="C849" s="51"/>
      <c r="D849" s="51"/>
      <c r="E849" s="77"/>
      <c r="F849" s="8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6" customHeight="1" x14ac:dyDescent="0.25">
      <c r="A850" s="51"/>
      <c r="B850" s="51"/>
      <c r="C850" s="51"/>
      <c r="D850" s="51"/>
      <c r="E850" s="77"/>
      <c r="F850" s="8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6" customHeight="1" x14ac:dyDescent="0.25">
      <c r="A851" s="51"/>
      <c r="B851" s="51"/>
      <c r="C851" s="51"/>
      <c r="D851" s="51"/>
      <c r="E851" s="77"/>
      <c r="F851" s="8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6" customHeight="1" x14ac:dyDescent="0.25">
      <c r="A852" s="51"/>
      <c r="B852" s="51"/>
      <c r="C852" s="51"/>
      <c r="D852" s="51"/>
      <c r="E852" s="77"/>
      <c r="F852" s="8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6" customHeight="1" x14ac:dyDescent="0.25">
      <c r="A853" s="51"/>
      <c r="B853" s="51"/>
      <c r="C853" s="51"/>
      <c r="D853" s="51"/>
      <c r="E853" s="77"/>
      <c r="F853" s="8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6" customHeight="1" x14ac:dyDescent="0.25">
      <c r="A854" s="51"/>
      <c r="B854" s="51"/>
      <c r="C854" s="51"/>
      <c r="D854" s="51"/>
      <c r="E854" s="77"/>
      <c r="F854" s="8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6" customHeight="1" x14ac:dyDescent="0.25">
      <c r="A855" s="51"/>
      <c r="B855" s="51"/>
      <c r="C855" s="51"/>
      <c r="D855" s="51"/>
      <c r="E855" s="77"/>
      <c r="F855" s="8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6" customHeight="1" x14ac:dyDescent="0.25">
      <c r="A856" s="51"/>
      <c r="B856" s="51"/>
      <c r="C856" s="51"/>
      <c r="D856" s="51"/>
      <c r="E856" s="77"/>
      <c r="F856" s="8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6" customHeight="1" x14ac:dyDescent="0.25">
      <c r="A857" s="51"/>
      <c r="B857" s="51"/>
      <c r="C857" s="51"/>
      <c r="D857" s="51"/>
      <c r="E857" s="77"/>
      <c r="F857" s="8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6" customHeight="1" x14ac:dyDescent="0.25">
      <c r="A858" s="51"/>
      <c r="B858" s="51"/>
      <c r="C858" s="51"/>
      <c r="D858" s="51"/>
      <c r="E858" s="77"/>
      <c r="F858" s="8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6" customHeight="1" x14ac:dyDescent="0.25">
      <c r="A859" s="51"/>
      <c r="B859" s="51"/>
      <c r="C859" s="51"/>
      <c r="D859" s="51"/>
      <c r="E859" s="77"/>
      <c r="F859" s="8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6" customHeight="1" x14ac:dyDescent="0.25">
      <c r="A860" s="51"/>
      <c r="B860" s="51"/>
      <c r="C860" s="51"/>
      <c r="D860" s="51"/>
      <c r="E860" s="77"/>
      <c r="F860" s="8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6" customHeight="1" x14ac:dyDescent="0.25">
      <c r="A861" s="51"/>
      <c r="B861" s="51"/>
      <c r="C861" s="51"/>
      <c r="D861" s="51"/>
      <c r="E861" s="77"/>
      <c r="F861" s="8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6" customHeight="1" x14ac:dyDescent="0.25">
      <c r="A862" s="51"/>
      <c r="B862" s="51"/>
      <c r="C862" s="51"/>
      <c r="D862" s="51"/>
      <c r="E862" s="77"/>
      <c r="F862" s="8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6" customHeight="1" x14ac:dyDescent="0.25">
      <c r="A863" s="51"/>
      <c r="B863" s="51"/>
      <c r="C863" s="51"/>
      <c r="D863" s="51"/>
      <c r="E863" s="77"/>
      <c r="F863" s="8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6" customHeight="1" x14ac:dyDescent="0.25">
      <c r="A864" s="51"/>
      <c r="B864" s="51"/>
      <c r="C864" s="51"/>
      <c r="D864" s="51"/>
      <c r="E864" s="77"/>
      <c r="F864" s="8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6" customHeight="1" x14ac:dyDescent="0.25">
      <c r="A865" s="51"/>
      <c r="B865" s="51"/>
      <c r="C865" s="51"/>
      <c r="D865" s="51"/>
      <c r="E865" s="77"/>
      <c r="F865" s="8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6" customHeight="1" x14ac:dyDescent="0.25">
      <c r="A866" s="51"/>
      <c r="B866" s="51"/>
      <c r="C866" s="51"/>
      <c r="D866" s="51"/>
      <c r="E866" s="77"/>
      <c r="F866" s="8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6" customHeight="1" x14ac:dyDescent="0.25">
      <c r="A867" s="51"/>
      <c r="B867" s="51"/>
      <c r="C867" s="51"/>
      <c r="D867" s="51"/>
      <c r="E867" s="77"/>
      <c r="F867" s="8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6" customHeight="1" x14ac:dyDescent="0.25">
      <c r="A868" s="51"/>
      <c r="B868" s="51"/>
      <c r="C868" s="51"/>
      <c r="D868" s="51"/>
      <c r="E868" s="77"/>
      <c r="F868" s="8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6" customHeight="1" x14ac:dyDescent="0.25">
      <c r="A869" s="51"/>
      <c r="B869" s="51"/>
      <c r="C869" s="51"/>
      <c r="D869" s="51"/>
      <c r="E869" s="77"/>
      <c r="F869" s="8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6" customHeight="1" x14ac:dyDescent="0.25">
      <c r="A870" s="51"/>
      <c r="B870" s="51"/>
      <c r="C870" s="51"/>
      <c r="D870" s="51"/>
      <c r="E870" s="77"/>
      <c r="F870" s="8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6" customHeight="1" x14ac:dyDescent="0.25">
      <c r="A871" s="51"/>
      <c r="B871" s="51"/>
      <c r="C871" s="51"/>
      <c r="D871" s="51"/>
      <c r="E871" s="77"/>
      <c r="F871" s="8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6" customHeight="1" x14ac:dyDescent="0.25">
      <c r="A872" s="51"/>
      <c r="B872" s="51"/>
      <c r="C872" s="51"/>
      <c r="D872" s="51"/>
      <c r="E872" s="77"/>
      <c r="F872" s="8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6" customHeight="1" x14ac:dyDescent="0.25">
      <c r="A873" s="51"/>
      <c r="B873" s="51"/>
      <c r="C873" s="51"/>
      <c r="D873" s="51"/>
      <c r="E873" s="77"/>
      <c r="F873" s="8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6" customHeight="1" x14ac:dyDescent="0.25">
      <c r="A874" s="51"/>
      <c r="B874" s="51"/>
      <c r="C874" s="51"/>
      <c r="D874" s="51"/>
      <c r="E874" s="77"/>
      <c r="F874" s="8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6" customHeight="1" x14ac:dyDescent="0.25">
      <c r="A875" s="51"/>
      <c r="B875" s="51"/>
      <c r="C875" s="51"/>
      <c r="D875" s="51"/>
      <c r="E875" s="77"/>
      <c r="F875" s="8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6" customHeight="1" x14ac:dyDescent="0.25">
      <c r="A876" s="51"/>
      <c r="B876" s="51"/>
      <c r="C876" s="51"/>
      <c r="D876" s="51"/>
      <c r="E876" s="77"/>
      <c r="F876" s="8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6" customHeight="1" x14ac:dyDescent="0.25">
      <c r="A877" s="51"/>
      <c r="B877" s="51"/>
      <c r="C877" s="51"/>
      <c r="D877" s="51"/>
      <c r="E877" s="77"/>
      <c r="F877" s="8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6" customHeight="1" x14ac:dyDescent="0.25">
      <c r="A878" s="51"/>
      <c r="B878" s="51"/>
      <c r="C878" s="51"/>
      <c r="D878" s="51"/>
      <c r="E878" s="77"/>
      <c r="F878" s="8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6" customHeight="1" x14ac:dyDescent="0.25">
      <c r="A879" s="51"/>
      <c r="B879" s="51"/>
      <c r="C879" s="51"/>
      <c r="D879" s="51"/>
      <c r="E879" s="77"/>
      <c r="F879" s="8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6" customHeight="1" x14ac:dyDescent="0.25">
      <c r="A880" s="51"/>
      <c r="B880" s="51"/>
      <c r="C880" s="51"/>
      <c r="D880" s="51"/>
      <c r="E880" s="77"/>
      <c r="F880" s="8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6" customHeight="1" x14ac:dyDescent="0.25">
      <c r="A881" s="51"/>
      <c r="B881" s="51"/>
      <c r="C881" s="51"/>
      <c r="D881" s="51"/>
      <c r="E881" s="77"/>
      <c r="F881" s="8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6" customHeight="1" x14ac:dyDescent="0.25">
      <c r="A882" s="51"/>
      <c r="B882" s="51"/>
      <c r="C882" s="51"/>
      <c r="D882" s="51"/>
      <c r="E882" s="77"/>
      <c r="F882" s="8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6" customHeight="1" x14ac:dyDescent="0.25">
      <c r="A883" s="51"/>
      <c r="B883" s="51"/>
      <c r="C883" s="51"/>
      <c r="D883" s="51"/>
      <c r="E883" s="77"/>
      <c r="F883" s="8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6" customHeight="1" x14ac:dyDescent="0.25">
      <c r="A884" s="51"/>
      <c r="B884" s="51"/>
      <c r="C884" s="51"/>
      <c r="D884" s="51"/>
      <c r="E884" s="77"/>
      <c r="F884" s="8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6" customHeight="1" x14ac:dyDescent="0.25">
      <c r="A885" s="51"/>
      <c r="B885" s="51"/>
      <c r="C885" s="51"/>
      <c r="D885" s="51"/>
      <c r="E885" s="77"/>
      <c r="F885" s="8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6" customHeight="1" x14ac:dyDescent="0.25">
      <c r="A886" s="51"/>
      <c r="B886" s="51"/>
      <c r="C886" s="51"/>
      <c r="D886" s="51"/>
      <c r="E886" s="77"/>
      <c r="F886" s="8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6" customHeight="1" x14ac:dyDescent="0.25">
      <c r="A887" s="51"/>
      <c r="B887" s="51"/>
      <c r="C887" s="51"/>
      <c r="D887" s="51"/>
      <c r="E887" s="77"/>
      <c r="F887" s="8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6" customHeight="1" x14ac:dyDescent="0.25">
      <c r="A888" s="51"/>
      <c r="B888" s="51"/>
      <c r="C888" s="51"/>
      <c r="D888" s="51"/>
      <c r="E888" s="77"/>
      <c r="F888" s="8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6" customHeight="1" x14ac:dyDescent="0.25">
      <c r="A889" s="51"/>
      <c r="B889" s="51"/>
      <c r="C889" s="51"/>
      <c r="D889" s="51"/>
      <c r="E889" s="77"/>
      <c r="F889" s="8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6" customHeight="1" x14ac:dyDescent="0.25">
      <c r="A890" s="51"/>
      <c r="B890" s="51"/>
      <c r="C890" s="51"/>
      <c r="D890" s="51"/>
      <c r="E890" s="77"/>
      <c r="F890" s="8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6" customHeight="1" x14ac:dyDescent="0.25">
      <c r="A891" s="51"/>
      <c r="B891" s="51"/>
      <c r="C891" s="51"/>
      <c r="D891" s="51"/>
      <c r="E891" s="77"/>
      <c r="F891" s="8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6" customHeight="1" x14ac:dyDescent="0.25">
      <c r="A892" s="51"/>
      <c r="B892" s="51"/>
      <c r="C892" s="51"/>
      <c r="D892" s="51"/>
      <c r="E892" s="77"/>
      <c r="F892" s="8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6" customHeight="1" x14ac:dyDescent="0.25">
      <c r="A893" s="51"/>
      <c r="B893" s="51"/>
      <c r="C893" s="51"/>
      <c r="D893" s="51"/>
      <c r="E893" s="77"/>
      <c r="F893" s="8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6" customHeight="1" x14ac:dyDescent="0.25">
      <c r="A894" s="51"/>
      <c r="B894" s="51"/>
      <c r="C894" s="51"/>
      <c r="D894" s="51"/>
      <c r="E894" s="77"/>
      <c r="F894" s="8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6" customHeight="1" x14ac:dyDescent="0.25">
      <c r="A895" s="51"/>
      <c r="B895" s="51"/>
      <c r="C895" s="51"/>
      <c r="D895" s="51"/>
      <c r="E895" s="77"/>
      <c r="F895" s="8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6" customHeight="1" x14ac:dyDescent="0.25">
      <c r="A896" s="51"/>
      <c r="B896" s="51"/>
      <c r="C896" s="51"/>
      <c r="D896" s="51"/>
      <c r="E896" s="77"/>
      <c r="F896" s="8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6" customHeight="1" x14ac:dyDescent="0.25">
      <c r="A897" s="51"/>
      <c r="B897" s="51"/>
      <c r="C897" s="51"/>
      <c r="D897" s="51"/>
      <c r="E897" s="77"/>
      <c r="F897" s="8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6" customHeight="1" x14ac:dyDescent="0.25">
      <c r="A898" s="51"/>
      <c r="B898" s="51"/>
      <c r="C898" s="51"/>
      <c r="D898" s="51"/>
      <c r="E898" s="77"/>
      <c r="F898" s="8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6" customHeight="1" x14ac:dyDescent="0.25">
      <c r="A899" s="51"/>
      <c r="B899" s="51"/>
      <c r="C899" s="51"/>
      <c r="D899" s="51"/>
      <c r="E899" s="77"/>
      <c r="F899" s="8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6" customHeight="1" x14ac:dyDescent="0.25">
      <c r="A900" s="51"/>
      <c r="B900" s="51"/>
      <c r="C900" s="51"/>
      <c r="D900" s="51"/>
      <c r="E900" s="77"/>
      <c r="F900" s="8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6" customHeight="1" x14ac:dyDescent="0.25">
      <c r="A901" s="51"/>
      <c r="B901" s="51"/>
      <c r="C901" s="51"/>
      <c r="D901" s="51"/>
      <c r="E901" s="77"/>
      <c r="F901" s="8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6" customHeight="1" x14ac:dyDescent="0.25">
      <c r="A902" s="51"/>
      <c r="B902" s="51"/>
      <c r="C902" s="51"/>
      <c r="D902" s="51"/>
      <c r="E902" s="77"/>
      <c r="F902" s="8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6" customHeight="1" x14ac:dyDescent="0.25">
      <c r="A903" s="51"/>
      <c r="B903" s="51"/>
      <c r="C903" s="51"/>
      <c r="D903" s="51"/>
      <c r="E903" s="77"/>
      <c r="F903" s="8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6" customHeight="1" x14ac:dyDescent="0.25">
      <c r="A904" s="51"/>
      <c r="B904" s="51"/>
      <c r="C904" s="51"/>
      <c r="D904" s="51"/>
      <c r="E904" s="77"/>
      <c r="F904" s="8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6" customHeight="1" x14ac:dyDescent="0.25">
      <c r="A905" s="51"/>
      <c r="B905" s="51"/>
      <c r="C905" s="51"/>
      <c r="D905" s="51"/>
      <c r="E905" s="77"/>
      <c r="F905" s="8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6" customHeight="1" x14ac:dyDescent="0.25">
      <c r="A906" s="51"/>
      <c r="B906" s="51"/>
      <c r="C906" s="51"/>
      <c r="D906" s="51"/>
      <c r="E906" s="77"/>
      <c r="F906" s="8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6" customHeight="1" x14ac:dyDescent="0.25">
      <c r="A907" s="51"/>
      <c r="B907" s="51"/>
      <c r="C907" s="51"/>
      <c r="D907" s="51"/>
      <c r="E907" s="77"/>
      <c r="F907" s="8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6" customHeight="1" x14ac:dyDescent="0.25">
      <c r="A908" s="51"/>
      <c r="B908" s="51"/>
      <c r="C908" s="51"/>
      <c r="D908" s="51"/>
      <c r="E908" s="77"/>
      <c r="F908" s="8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6" customHeight="1" x14ac:dyDescent="0.25">
      <c r="A909" s="51"/>
      <c r="B909" s="51"/>
      <c r="C909" s="51"/>
      <c r="D909" s="51"/>
      <c r="E909" s="77"/>
      <c r="F909" s="8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6" customHeight="1" x14ac:dyDescent="0.25">
      <c r="A910" s="51"/>
      <c r="B910" s="51"/>
      <c r="C910" s="51"/>
      <c r="D910" s="51"/>
      <c r="E910" s="77"/>
      <c r="F910" s="8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6" customHeight="1" x14ac:dyDescent="0.25">
      <c r="A911" s="51"/>
      <c r="B911" s="51"/>
      <c r="C911" s="51"/>
      <c r="D911" s="51"/>
      <c r="E911" s="77"/>
      <c r="F911" s="8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6" customHeight="1" x14ac:dyDescent="0.25">
      <c r="A912" s="51"/>
      <c r="B912" s="51"/>
      <c r="C912" s="51"/>
      <c r="D912" s="51"/>
      <c r="E912" s="77"/>
      <c r="F912" s="8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6" customHeight="1" x14ac:dyDescent="0.25">
      <c r="A913" s="51"/>
      <c r="B913" s="51"/>
      <c r="C913" s="51"/>
      <c r="D913" s="51"/>
      <c r="E913" s="77"/>
      <c r="F913" s="8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6" customHeight="1" x14ac:dyDescent="0.25">
      <c r="A914" s="51"/>
      <c r="B914" s="51"/>
      <c r="C914" s="51"/>
      <c r="D914" s="51"/>
      <c r="E914" s="77"/>
      <c r="F914" s="8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6" customHeight="1" x14ac:dyDescent="0.25">
      <c r="A915" s="51"/>
      <c r="B915" s="51"/>
      <c r="C915" s="51"/>
      <c r="D915" s="51"/>
      <c r="E915" s="77"/>
      <c r="F915" s="8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6" customHeight="1" x14ac:dyDescent="0.25">
      <c r="A916" s="51"/>
      <c r="B916" s="51"/>
      <c r="C916" s="51"/>
      <c r="D916" s="51"/>
      <c r="E916" s="77"/>
      <c r="F916" s="8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6" customHeight="1" x14ac:dyDescent="0.25">
      <c r="A917" s="51"/>
      <c r="B917" s="51"/>
      <c r="C917" s="51"/>
      <c r="D917" s="51"/>
      <c r="E917" s="77"/>
      <c r="F917" s="8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6" customHeight="1" x14ac:dyDescent="0.25">
      <c r="A918" s="51"/>
      <c r="B918" s="51"/>
      <c r="C918" s="51"/>
      <c r="D918" s="51"/>
      <c r="E918" s="77"/>
      <c r="F918" s="8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6" customHeight="1" x14ac:dyDescent="0.25">
      <c r="A919" s="51"/>
      <c r="B919" s="51"/>
      <c r="C919" s="51"/>
      <c r="D919" s="51"/>
      <c r="E919" s="77"/>
      <c r="F919" s="8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6" customHeight="1" x14ac:dyDescent="0.25">
      <c r="A920" s="51"/>
      <c r="B920" s="51"/>
      <c r="C920" s="51"/>
      <c r="D920" s="51"/>
      <c r="E920" s="77"/>
      <c r="F920" s="8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6" customHeight="1" x14ac:dyDescent="0.25">
      <c r="A921" s="51"/>
      <c r="B921" s="51"/>
      <c r="C921" s="51"/>
      <c r="D921" s="51"/>
      <c r="E921" s="77"/>
      <c r="F921" s="8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6" customHeight="1" x14ac:dyDescent="0.25">
      <c r="A922" s="51"/>
      <c r="B922" s="51"/>
      <c r="C922" s="51"/>
      <c r="D922" s="51"/>
      <c r="E922" s="77"/>
      <c r="F922" s="8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6" customHeight="1" x14ac:dyDescent="0.25">
      <c r="A923" s="51"/>
      <c r="B923" s="51"/>
      <c r="C923" s="51"/>
      <c r="D923" s="51"/>
      <c r="E923" s="77"/>
      <c r="F923" s="8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6" customHeight="1" x14ac:dyDescent="0.25">
      <c r="A924" s="51"/>
      <c r="B924" s="51"/>
      <c r="C924" s="51"/>
      <c r="D924" s="51"/>
      <c r="E924" s="77"/>
      <c r="F924" s="8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6" customHeight="1" x14ac:dyDescent="0.25">
      <c r="A925" s="51"/>
      <c r="B925" s="51"/>
      <c r="C925" s="51"/>
      <c r="D925" s="51"/>
      <c r="E925" s="77"/>
      <c r="F925" s="8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6" customHeight="1" x14ac:dyDescent="0.25">
      <c r="A926" s="51"/>
      <c r="B926" s="51"/>
      <c r="C926" s="51"/>
      <c r="D926" s="51"/>
      <c r="E926" s="77"/>
      <c r="F926" s="8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6" customHeight="1" x14ac:dyDescent="0.25">
      <c r="A927" s="51"/>
      <c r="B927" s="51"/>
      <c r="C927" s="51"/>
      <c r="D927" s="51"/>
      <c r="E927" s="77"/>
      <c r="F927" s="8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6" customHeight="1" x14ac:dyDescent="0.25">
      <c r="A928" s="51"/>
      <c r="B928" s="51"/>
      <c r="C928" s="51"/>
      <c r="D928" s="51"/>
      <c r="E928" s="77"/>
      <c r="F928" s="8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6" customHeight="1" x14ac:dyDescent="0.25">
      <c r="A929" s="51"/>
      <c r="B929" s="51"/>
      <c r="C929" s="51"/>
      <c r="D929" s="51"/>
      <c r="E929" s="77"/>
      <c r="F929" s="8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6" customHeight="1" x14ac:dyDescent="0.25">
      <c r="A930" s="51"/>
      <c r="B930" s="51"/>
      <c r="C930" s="51"/>
      <c r="D930" s="51"/>
      <c r="E930" s="77"/>
      <c r="F930" s="8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6" customHeight="1" x14ac:dyDescent="0.25">
      <c r="A931" s="51"/>
      <c r="B931" s="51"/>
      <c r="C931" s="51"/>
      <c r="D931" s="51"/>
      <c r="E931" s="77"/>
      <c r="F931" s="8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6" customHeight="1" x14ac:dyDescent="0.25">
      <c r="A932" s="51"/>
      <c r="B932" s="51"/>
      <c r="C932" s="51"/>
      <c r="D932" s="51"/>
      <c r="E932" s="77"/>
      <c r="F932" s="8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6" customHeight="1" x14ac:dyDescent="0.25">
      <c r="A933" s="51"/>
      <c r="B933" s="51"/>
      <c r="C933" s="51"/>
      <c r="D933" s="51"/>
      <c r="E933" s="77"/>
      <c r="F933" s="8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6" customHeight="1" x14ac:dyDescent="0.25">
      <c r="A934" s="51"/>
      <c r="B934" s="51"/>
      <c r="C934" s="51"/>
      <c r="D934" s="51"/>
      <c r="E934" s="77"/>
      <c r="F934" s="8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6" customHeight="1" x14ac:dyDescent="0.25">
      <c r="A935" s="51"/>
      <c r="B935" s="51"/>
      <c r="C935" s="51"/>
      <c r="D935" s="51"/>
      <c r="E935" s="77"/>
      <c r="F935" s="8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6" customHeight="1" x14ac:dyDescent="0.25">
      <c r="A936" s="51"/>
      <c r="B936" s="51"/>
      <c r="C936" s="51"/>
      <c r="D936" s="51"/>
      <c r="E936" s="77"/>
      <c r="F936" s="8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6" customHeight="1" x14ac:dyDescent="0.25">
      <c r="A937" s="51"/>
      <c r="B937" s="51"/>
      <c r="C937" s="51"/>
      <c r="D937" s="51"/>
      <c r="E937" s="77"/>
      <c r="F937" s="8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6" customHeight="1" x14ac:dyDescent="0.25">
      <c r="A938" s="51"/>
      <c r="B938" s="51"/>
      <c r="C938" s="51"/>
      <c r="D938" s="51"/>
      <c r="E938" s="77"/>
      <c r="F938" s="8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6" customHeight="1" x14ac:dyDescent="0.25">
      <c r="A939" s="51"/>
      <c r="B939" s="51"/>
      <c r="C939" s="51"/>
      <c r="D939" s="51"/>
      <c r="E939" s="77"/>
      <c r="F939" s="8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6" customHeight="1" x14ac:dyDescent="0.25">
      <c r="A940" s="51"/>
      <c r="B940" s="51"/>
      <c r="C940" s="51"/>
      <c r="D940" s="51"/>
      <c r="E940" s="77"/>
      <c r="F940" s="8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6" customHeight="1" x14ac:dyDescent="0.25">
      <c r="A941" s="51"/>
      <c r="B941" s="51"/>
      <c r="C941" s="51"/>
      <c r="D941" s="51"/>
      <c r="E941" s="77"/>
      <c r="F941" s="8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6" customHeight="1" x14ac:dyDescent="0.25">
      <c r="A942" s="51"/>
      <c r="B942" s="51"/>
      <c r="C942" s="51"/>
      <c r="D942" s="51"/>
      <c r="E942" s="77"/>
      <c r="F942" s="8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6" customHeight="1" x14ac:dyDescent="0.25">
      <c r="A943" s="51"/>
      <c r="B943" s="51"/>
      <c r="C943" s="51"/>
      <c r="D943" s="51"/>
      <c r="E943" s="77"/>
      <c r="F943" s="8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6" customHeight="1" x14ac:dyDescent="0.25">
      <c r="A944" s="51"/>
      <c r="B944" s="51"/>
      <c r="C944" s="51"/>
      <c r="D944" s="51"/>
      <c r="E944" s="77"/>
      <c r="F944" s="8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6" customHeight="1" x14ac:dyDescent="0.25">
      <c r="A945" s="51"/>
      <c r="B945" s="51"/>
      <c r="C945" s="51"/>
      <c r="D945" s="51"/>
      <c r="E945" s="77"/>
      <c r="F945" s="8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6" customHeight="1" x14ac:dyDescent="0.25">
      <c r="A946" s="51"/>
      <c r="B946" s="51"/>
      <c r="C946" s="51"/>
      <c r="D946" s="51"/>
      <c r="E946" s="77"/>
      <c r="F946" s="8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6" customHeight="1" x14ac:dyDescent="0.25">
      <c r="A947" s="51"/>
      <c r="B947" s="51"/>
      <c r="C947" s="51"/>
      <c r="D947" s="51"/>
      <c r="E947" s="77"/>
      <c r="F947" s="8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6" customHeight="1" x14ac:dyDescent="0.25">
      <c r="A948" s="51"/>
      <c r="B948" s="51"/>
      <c r="C948" s="51"/>
      <c r="D948" s="51"/>
      <c r="E948" s="77"/>
      <c r="F948" s="8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6" customHeight="1" x14ac:dyDescent="0.25">
      <c r="A949" s="51"/>
      <c r="B949" s="51"/>
      <c r="C949" s="51"/>
      <c r="D949" s="51"/>
      <c r="E949" s="77"/>
      <c r="F949" s="8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6" customHeight="1" x14ac:dyDescent="0.25">
      <c r="A950" s="51"/>
      <c r="B950" s="51"/>
      <c r="C950" s="51"/>
      <c r="D950" s="51"/>
      <c r="E950" s="77"/>
      <c r="F950" s="8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6" customHeight="1" x14ac:dyDescent="0.25">
      <c r="A951" s="51"/>
      <c r="B951" s="51"/>
      <c r="C951" s="51"/>
      <c r="D951" s="51"/>
      <c r="E951" s="77"/>
      <c r="F951" s="8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6" customHeight="1" x14ac:dyDescent="0.25">
      <c r="A952" s="51"/>
      <c r="B952" s="51"/>
      <c r="C952" s="51"/>
      <c r="D952" s="51"/>
      <c r="E952" s="77"/>
      <c r="F952" s="8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6" customHeight="1" x14ac:dyDescent="0.25">
      <c r="A953" s="51"/>
      <c r="B953" s="51"/>
      <c r="C953" s="51"/>
      <c r="D953" s="51"/>
      <c r="E953" s="77"/>
      <c r="F953" s="8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6" customHeight="1" x14ac:dyDescent="0.25">
      <c r="A954" s="51"/>
      <c r="B954" s="51"/>
      <c r="C954" s="51"/>
      <c r="D954" s="51"/>
      <c r="E954" s="77"/>
      <c r="F954" s="8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6" customHeight="1" x14ac:dyDescent="0.25">
      <c r="A955" s="51"/>
      <c r="B955" s="51"/>
      <c r="C955" s="51"/>
      <c r="D955" s="51"/>
      <c r="E955" s="77"/>
      <c r="F955" s="8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6" customHeight="1" x14ac:dyDescent="0.25">
      <c r="A956" s="51"/>
      <c r="B956" s="51"/>
      <c r="C956" s="51"/>
      <c r="D956" s="51"/>
      <c r="E956" s="77"/>
      <c r="F956" s="8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6" customHeight="1" x14ac:dyDescent="0.25">
      <c r="A957" s="51"/>
      <c r="B957" s="51"/>
      <c r="C957" s="51"/>
      <c r="D957" s="51"/>
      <c r="E957" s="77"/>
      <c r="F957" s="8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6" customHeight="1" x14ac:dyDescent="0.25">
      <c r="A958" s="51"/>
      <c r="B958" s="51"/>
      <c r="C958" s="51"/>
      <c r="D958" s="51"/>
      <c r="E958" s="77"/>
      <c r="F958" s="8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6" customHeight="1" x14ac:dyDescent="0.25">
      <c r="A959" s="51"/>
      <c r="B959" s="51"/>
      <c r="C959" s="51"/>
      <c r="D959" s="51"/>
      <c r="E959" s="77"/>
      <c r="F959" s="8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6" customHeight="1" x14ac:dyDescent="0.25">
      <c r="A960" s="51"/>
      <c r="B960" s="51"/>
      <c r="C960" s="51"/>
      <c r="D960" s="51"/>
      <c r="E960" s="77"/>
      <c r="F960" s="8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6" customHeight="1" x14ac:dyDescent="0.25">
      <c r="A961" s="51"/>
      <c r="B961" s="51"/>
      <c r="C961" s="51"/>
      <c r="D961" s="51"/>
      <c r="E961" s="77"/>
      <c r="F961" s="8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6" customHeight="1" x14ac:dyDescent="0.25">
      <c r="A962" s="51"/>
      <c r="B962" s="51"/>
      <c r="C962" s="51"/>
      <c r="D962" s="51"/>
      <c r="E962" s="77"/>
      <c r="F962" s="8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6" customHeight="1" x14ac:dyDescent="0.25">
      <c r="A963" s="51"/>
      <c r="B963" s="51"/>
      <c r="C963" s="51"/>
      <c r="D963" s="51"/>
      <c r="E963" s="77"/>
      <c r="F963" s="8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6" customHeight="1" x14ac:dyDescent="0.25">
      <c r="A964" s="51"/>
      <c r="B964" s="51"/>
      <c r="C964" s="51"/>
      <c r="D964" s="51"/>
      <c r="E964" s="77"/>
      <c r="F964" s="8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6" customHeight="1" x14ac:dyDescent="0.25">
      <c r="A965" s="51"/>
      <c r="B965" s="51"/>
      <c r="C965" s="51"/>
      <c r="D965" s="51"/>
      <c r="E965" s="77"/>
      <c r="F965" s="8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6" customHeight="1" x14ac:dyDescent="0.25">
      <c r="A966" s="51"/>
      <c r="B966" s="51"/>
      <c r="C966" s="51"/>
      <c r="D966" s="51"/>
      <c r="E966" s="77"/>
      <c r="F966" s="8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6" customHeight="1" x14ac:dyDescent="0.25">
      <c r="A967" s="51"/>
      <c r="B967" s="51"/>
      <c r="C967" s="51"/>
      <c r="D967" s="51"/>
      <c r="E967" s="77"/>
      <c r="F967" s="8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6" customHeight="1" x14ac:dyDescent="0.25">
      <c r="A968" s="51"/>
      <c r="B968" s="51"/>
      <c r="C968" s="51"/>
      <c r="D968" s="51"/>
      <c r="E968" s="77"/>
      <c r="F968" s="8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6" customHeight="1" x14ac:dyDescent="0.25">
      <c r="A969" s="51"/>
      <c r="B969" s="51"/>
      <c r="C969" s="51"/>
      <c r="D969" s="51"/>
      <c r="E969" s="77"/>
      <c r="F969" s="8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6" customHeight="1" x14ac:dyDescent="0.25">
      <c r="A970" s="51"/>
      <c r="B970" s="51"/>
      <c r="C970" s="51"/>
      <c r="D970" s="51"/>
      <c r="E970" s="77"/>
      <c r="F970" s="8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6" customHeight="1" x14ac:dyDescent="0.25">
      <c r="A971" s="51"/>
      <c r="B971" s="51"/>
      <c r="C971" s="51"/>
      <c r="D971" s="51"/>
      <c r="E971" s="77"/>
      <c r="F971" s="8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6" customHeight="1" x14ac:dyDescent="0.25">
      <c r="A972" s="51"/>
      <c r="B972" s="51"/>
      <c r="C972" s="51"/>
      <c r="D972" s="51"/>
      <c r="E972" s="77"/>
      <c r="F972" s="8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6" customHeight="1" x14ac:dyDescent="0.25">
      <c r="A973" s="51"/>
      <c r="B973" s="51"/>
      <c r="C973" s="51"/>
      <c r="D973" s="51"/>
      <c r="E973" s="77"/>
      <c r="F973" s="8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6" customHeight="1" x14ac:dyDescent="0.25">
      <c r="A974" s="51"/>
      <c r="B974" s="51"/>
      <c r="C974" s="51"/>
      <c r="D974" s="51"/>
      <c r="E974" s="77"/>
      <c r="F974" s="8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6" customHeight="1" x14ac:dyDescent="0.25">
      <c r="A975" s="51"/>
      <c r="B975" s="51"/>
      <c r="C975" s="51"/>
      <c r="D975" s="51"/>
      <c r="E975" s="77"/>
      <c r="F975" s="8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6" customHeight="1" x14ac:dyDescent="0.25">
      <c r="A976" s="51"/>
      <c r="B976" s="51"/>
      <c r="C976" s="51"/>
      <c r="D976" s="51"/>
      <c r="E976" s="77"/>
      <c r="F976" s="8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6" customHeight="1" x14ac:dyDescent="0.25">
      <c r="A977" s="51"/>
      <c r="B977" s="51"/>
      <c r="C977" s="51"/>
      <c r="D977" s="51"/>
      <c r="E977" s="77"/>
      <c r="F977" s="8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6" customHeight="1" x14ac:dyDescent="0.25">
      <c r="A978" s="51"/>
      <c r="B978" s="51"/>
      <c r="C978" s="51"/>
      <c r="D978" s="51"/>
      <c r="E978" s="77"/>
      <c r="F978" s="8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6" customHeight="1" x14ac:dyDescent="0.25">
      <c r="A979" s="51"/>
      <c r="B979" s="51"/>
      <c r="C979" s="51"/>
      <c r="D979" s="51"/>
      <c r="E979" s="77"/>
      <c r="F979" s="8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6" customHeight="1" x14ac:dyDescent="0.25">
      <c r="A980" s="51"/>
      <c r="B980" s="51"/>
      <c r="C980" s="51"/>
      <c r="D980" s="51"/>
      <c r="E980" s="77"/>
      <c r="F980" s="8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6" customHeight="1" x14ac:dyDescent="0.25">
      <c r="A981" s="51"/>
      <c r="B981" s="51"/>
      <c r="C981" s="51"/>
      <c r="D981" s="51"/>
      <c r="E981" s="77"/>
      <c r="F981" s="8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6" customHeight="1" x14ac:dyDescent="0.25">
      <c r="A982" s="51"/>
      <c r="B982" s="51"/>
      <c r="C982" s="51"/>
      <c r="D982" s="51"/>
      <c r="E982" s="77"/>
      <c r="F982" s="8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6" customHeight="1" x14ac:dyDescent="0.25">
      <c r="A983" s="51"/>
      <c r="B983" s="51"/>
      <c r="C983" s="51"/>
      <c r="D983" s="51"/>
      <c r="E983" s="77"/>
      <c r="F983" s="8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6" customHeight="1" x14ac:dyDescent="0.25">
      <c r="A984" s="51"/>
      <c r="B984" s="51"/>
      <c r="C984" s="51"/>
      <c r="D984" s="51"/>
      <c r="E984" s="77"/>
      <c r="F984" s="8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6" customHeight="1" x14ac:dyDescent="0.25">
      <c r="A985" s="51"/>
      <c r="B985" s="51"/>
      <c r="C985" s="51"/>
      <c r="D985" s="51"/>
      <c r="E985" s="77"/>
      <c r="F985" s="8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6" customHeight="1" x14ac:dyDescent="0.25">
      <c r="A986" s="51"/>
      <c r="B986" s="51"/>
      <c r="C986" s="51"/>
      <c r="D986" s="51"/>
      <c r="E986" s="77"/>
      <c r="F986" s="8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6" customHeight="1" x14ac:dyDescent="0.25">
      <c r="A987" s="51"/>
      <c r="B987" s="51"/>
      <c r="C987" s="51"/>
      <c r="D987" s="51"/>
      <c r="E987" s="77"/>
      <c r="F987" s="8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6" customHeight="1" x14ac:dyDescent="0.25">
      <c r="A988" s="51"/>
      <c r="B988" s="51"/>
      <c r="C988" s="51"/>
      <c r="D988" s="51"/>
      <c r="E988" s="77"/>
      <c r="F988" s="8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6" customHeight="1" x14ac:dyDescent="0.25">
      <c r="A989" s="51"/>
      <c r="B989" s="51"/>
      <c r="C989" s="51"/>
      <c r="D989" s="51"/>
      <c r="E989" s="77"/>
      <c r="F989" s="8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6" customHeight="1" x14ac:dyDescent="0.25">
      <c r="A990" s="51"/>
      <c r="B990" s="51"/>
      <c r="C990" s="51"/>
      <c r="D990" s="51"/>
      <c r="E990" s="77"/>
      <c r="F990" s="8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6" customHeight="1" x14ac:dyDescent="0.25">
      <c r="A991" s="51"/>
      <c r="B991" s="51"/>
      <c r="C991" s="51"/>
      <c r="D991" s="51"/>
      <c r="E991" s="77"/>
      <c r="F991" s="8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6" customHeight="1" x14ac:dyDescent="0.25">
      <c r="A992" s="51"/>
      <c r="B992" s="51"/>
      <c r="C992" s="51"/>
      <c r="D992" s="51"/>
      <c r="E992" s="77"/>
      <c r="F992" s="8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6" customHeight="1" x14ac:dyDescent="0.25">
      <c r="A993" s="51"/>
      <c r="B993" s="51"/>
      <c r="C993" s="51"/>
      <c r="D993" s="51"/>
      <c r="E993" s="77"/>
      <c r="F993" s="8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6" customHeight="1" x14ac:dyDescent="0.25">
      <c r="A994" s="51"/>
      <c r="B994" s="51"/>
      <c r="C994" s="51"/>
      <c r="D994" s="51"/>
      <c r="E994" s="77"/>
      <c r="F994" s="8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6" customHeight="1" x14ac:dyDescent="0.25">
      <c r="A995" s="51"/>
      <c r="B995" s="51"/>
      <c r="C995" s="51"/>
      <c r="D995" s="51"/>
      <c r="E995" s="77"/>
      <c r="F995" s="8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6" customHeight="1" x14ac:dyDescent="0.25">
      <c r="A996" s="51"/>
      <c r="B996" s="51"/>
      <c r="C996" s="51"/>
      <c r="D996" s="51"/>
      <c r="E996" s="77"/>
      <c r="F996" s="8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6" customHeight="1" x14ac:dyDescent="0.25">
      <c r="A997" s="51"/>
      <c r="B997" s="51"/>
      <c r="C997" s="51"/>
      <c r="D997" s="51"/>
      <c r="E997" s="77"/>
      <c r="F997" s="8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1:26" ht="16" customHeight="1" x14ac:dyDescent="0.25">
      <c r="A998" s="51"/>
      <c r="B998" s="51"/>
      <c r="C998" s="51"/>
      <c r="D998" s="51"/>
      <c r="E998" s="77"/>
      <c r="F998" s="8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1:26" ht="16" customHeight="1" x14ac:dyDescent="0.25">
      <c r="A999" s="51"/>
      <c r="B999" s="51"/>
      <c r="C999" s="51"/>
      <c r="D999" s="51"/>
      <c r="E999" s="77"/>
      <c r="F999" s="8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spans="1:26" ht="16" customHeight="1" x14ac:dyDescent="0.25">
      <c r="A1000" s="51"/>
      <c r="B1000" s="51"/>
      <c r="C1000" s="51"/>
      <c r="D1000" s="51"/>
      <c r="E1000" s="77"/>
      <c r="F1000" s="8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</sheetData>
  <sortState xmlns:xlrd2="http://schemas.microsoft.com/office/spreadsheetml/2017/richdata2" ref="A2:H1000">
    <sortCondition descending="1" ref="C1:C1000"/>
  </sortState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A2" sqref="A2:XFD6"/>
    </sheetView>
  </sheetViews>
  <sheetFormatPr baseColWidth="10" defaultColWidth="12.6640625" defaultRowHeight="15" customHeight="1" x14ac:dyDescent="0.25"/>
  <cols>
    <col min="1" max="1" width="15.5" style="17" customWidth="1"/>
    <col min="2" max="2" width="24.83203125" style="17" customWidth="1"/>
    <col min="3" max="3" width="21" style="17" customWidth="1"/>
    <col min="4" max="4" width="78.1640625" style="17" customWidth="1"/>
    <col min="5" max="5" width="21.6640625" style="17" customWidth="1"/>
    <col min="6" max="6" width="17.6640625" style="17" customWidth="1"/>
    <col min="7" max="26" width="8.6640625" style="17" customWidth="1"/>
    <col min="27" max="16384" width="12.6640625" style="17"/>
  </cols>
  <sheetData>
    <row r="1" spans="1:26" ht="1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4" t="s">
        <v>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</row>
    <row r="2" spans="1:26" ht="14.25" customHeight="1" x14ac:dyDescent="0.25">
      <c r="A2" s="17" t="s">
        <v>441</v>
      </c>
      <c r="B2" s="5"/>
      <c r="C2" s="19">
        <v>43646</v>
      </c>
      <c r="D2" s="5" t="s">
        <v>442</v>
      </c>
      <c r="E2" s="8">
        <v>11858.77</v>
      </c>
      <c r="F2" s="20">
        <f>SUM(E2/1.1315)</f>
        <v>10480.574458683164</v>
      </c>
    </row>
    <row r="3" spans="1:26" ht="14.25" customHeight="1" x14ac:dyDescent="0.25">
      <c r="A3" s="17" t="s">
        <v>441</v>
      </c>
      <c r="B3" s="5"/>
      <c r="C3" s="21" t="s">
        <v>10</v>
      </c>
      <c r="D3" s="17" t="s">
        <v>488</v>
      </c>
      <c r="E3" s="8">
        <v>5321.8</v>
      </c>
      <c r="F3" s="20">
        <f t="shared" ref="F3:F4" si="0">SUM(E3/1.149531)</f>
        <v>4629.5402211858573</v>
      </c>
    </row>
    <row r="4" spans="1:26" ht="14.25" customHeight="1" x14ac:dyDescent="0.25">
      <c r="A4" s="17" t="s">
        <v>441</v>
      </c>
      <c r="B4" s="5"/>
      <c r="C4" s="21" t="s">
        <v>10</v>
      </c>
      <c r="D4" s="5" t="s">
        <v>489</v>
      </c>
      <c r="E4" s="8">
        <v>22627.15</v>
      </c>
      <c r="F4" s="20">
        <f t="shared" si="0"/>
        <v>19683.810179977747</v>
      </c>
    </row>
    <row r="5" spans="1:26" ht="14.25" customHeight="1" x14ac:dyDescent="0.25">
      <c r="A5" s="17" t="s">
        <v>441</v>
      </c>
      <c r="B5" s="5"/>
      <c r="C5" s="21" t="s">
        <v>10</v>
      </c>
      <c r="D5" s="5" t="s">
        <v>490</v>
      </c>
      <c r="E5" s="8">
        <v>39121.949999999997</v>
      </c>
      <c r="F5" s="20">
        <v>34033</v>
      </c>
    </row>
    <row r="6" spans="1:26" ht="14.25" customHeight="1" x14ac:dyDescent="0.25">
      <c r="A6" s="17" t="s">
        <v>441</v>
      </c>
      <c r="B6" s="5"/>
      <c r="C6" s="19">
        <v>43982</v>
      </c>
      <c r="D6" s="5" t="s">
        <v>443</v>
      </c>
      <c r="E6" s="8">
        <v>15903.73</v>
      </c>
      <c r="F6" s="20">
        <f>SUM(E6/1.149531)</f>
        <v>13834.972697561005</v>
      </c>
    </row>
    <row r="7" spans="1:26" ht="14.25" customHeight="1" x14ac:dyDescent="0.25">
      <c r="E7" s="22">
        <f t="shared" ref="E7:F7" si="1">SUM(E2:E6)</f>
        <v>94833.4</v>
      </c>
      <c r="F7" s="23">
        <f t="shared" si="1"/>
        <v>82661.897557407778</v>
      </c>
    </row>
    <row r="8" spans="1:26" ht="14.25" customHeight="1" x14ac:dyDescent="0.25">
      <c r="E8" s="8"/>
      <c r="F8" s="24"/>
    </row>
    <row r="9" spans="1:26" ht="14.25" customHeight="1" x14ac:dyDescent="0.25">
      <c r="E9" s="8"/>
      <c r="F9" s="24"/>
    </row>
    <row r="10" spans="1:26" ht="14.25" customHeight="1" x14ac:dyDescent="0.25">
      <c r="E10" s="8"/>
      <c r="F10" s="24"/>
    </row>
    <row r="11" spans="1:26" ht="14.25" customHeight="1" x14ac:dyDescent="0.25">
      <c r="E11" s="8"/>
      <c r="F11" s="24"/>
    </row>
    <row r="12" spans="1:26" ht="14.25" customHeight="1" x14ac:dyDescent="0.25">
      <c r="E12" s="8"/>
      <c r="F12" s="24"/>
    </row>
    <row r="13" spans="1:26" ht="14.25" customHeight="1" x14ac:dyDescent="0.25">
      <c r="E13" s="8"/>
      <c r="F13" s="24"/>
    </row>
    <row r="14" spans="1:26" ht="14.25" customHeight="1" x14ac:dyDescent="0.25">
      <c r="E14" s="8"/>
      <c r="F14" s="24"/>
    </row>
    <row r="15" spans="1:26" ht="14.25" customHeight="1" x14ac:dyDescent="0.25">
      <c r="E15" s="8"/>
      <c r="F15" s="24"/>
    </row>
    <row r="16" spans="1:26" ht="14.25" customHeight="1" x14ac:dyDescent="0.25">
      <c r="E16" s="8"/>
      <c r="F16" s="24"/>
    </row>
    <row r="17" spans="5:6" ht="14.25" customHeight="1" x14ac:dyDescent="0.25">
      <c r="E17" s="8"/>
      <c r="F17" s="24"/>
    </row>
    <row r="18" spans="5:6" ht="14.25" customHeight="1" x14ac:dyDescent="0.25">
      <c r="E18" s="8"/>
      <c r="F18" s="24"/>
    </row>
    <row r="19" spans="5:6" ht="14.25" customHeight="1" x14ac:dyDescent="0.25">
      <c r="E19" s="8"/>
      <c r="F19" s="24"/>
    </row>
    <row r="20" spans="5:6" ht="14.25" customHeight="1" x14ac:dyDescent="0.25">
      <c r="E20" s="8"/>
      <c r="F20" s="24"/>
    </row>
    <row r="21" spans="5:6" ht="14.25" customHeight="1" x14ac:dyDescent="0.25">
      <c r="E21" s="8"/>
      <c r="F21" s="24"/>
    </row>
    <row r="22" spans="5:6" ht="14.25" customHeight="1" x14ac:dyDescent="0.25">
      <c r="E22" s="8"/>
      <c r="F22" s="24"/>
    </row>
    <row r="23" spans="5:6" ht="14.25" customHeight="1" x14ac:dyDescent="0.25">
      <c r="E23" s="8"/>
      <c r="F23" s="24"/>
    </row>
    <row r="24" spans="5:6" ht="14.25" customHeight="1" x14ac:dyDescent="0.25">
      <c r="E24" s="8"/>
      <c r="F24" s="24"/>
    </row>
    <row r="25" spans="5:6" ht="14.25" customHeight="1" x14ac:dyDescent="0.25">
      <c r="E25" s="8"/>
      <c r="F25" s="24"/>
    </row>
    <row r="26" spans="5:6" ht="14.25" customHeight="1" x14ac:dyDescent="0.25">
      <c r="E26" s="8"/>
      <c r="F26" s="24"/>
    </row>
    <row r="27" spans="5:6" ht="14.25" customHeight="1" x14ac:dyDescent="0.25">
      <c r="E27" s="8"/>
      <c r="F27" s="24"/>
    </row>
    <row r="28" spans="5:6" ht="14.25" customHeight="1" x14ac:dyDescent="0.25">
      <c r="E28" s="8"/>
      <c r="F28" s="24"/>
    </row>
    <row r="29" spans="5:6" ht="14.25" customHeight="1" x14ac:dyDescent="0.25">
      <c r="E29" s="8"/>
      <c r="F29" s="24"/>
    </row>
    <row r="30" spans="5:6" ht="14.25" customHeight="1" x14ac:dyDescent="0.25">
      <c r="E30" s="8"/>
      <c r="F30" s="24"/>
    </row>
    <row r="31" spans="5:6" ht="14.25" customHeight="1" x14ac:dyDescent="0.25">
      <c r="E31" s="8"/>
      <c r="F31" s="24"/>
    </row>
    <row r="32" spans="5:6" ht="14.25" customHeight="1" x14ac:dyDescent="0.25">
      <c r="E32" s="8"/>
      <c r="F32" s="24"/>
    </row>
    <row r="33" spans="5:6" ht="14.25" customHeight="1" x14ac:dyDescent="0.25">
      <c r="E33" s="8"/>
      <c r="F33" s="24"/>
    </row>
    <row r="34" spans="5:6" ht="14.25" customHeight="1" x14ac:dyDescent="0.25">
      <c r="E34" s="8"/>
      <c r="F34" s="24"/>
    </row>
    <row r="35" spans="5:6" ht="14.25" customHeight="1" x14ac:dyDescent="0.25">
      <c r="E35" s="8"/>
      <c r="F35" s="24"/>
    </row>
    <row r="36" spans="5:6" ht="14.25" customHeight="1" x14ac:dyDescent="0.25">
      <c r="E36" s="8"/>
      <c r="F36" s="24"/>
    </row>
    <row r="37" spans="5:6" ht="14.25" customHeight="1" x14ac:dyDescent="0.25">
      <c r="E37" s="8"/>
      <c r="F37" s="24"/>
    </row>
    <row r="38" spans="5:6" ht="14.25" customHeight="1" x14ac:dyDescent="0.25">
      <c r="E38" s="8"/>
      <c r="F38" s="24"/>
    </row>
    <row r="39" spans="5:6" ht="14.25" customHeight="1" x14ac:dyDescent="0.25">
      <c r="E39" s="8"/>
      <c r="F39" s="24"/>
    </row>
    <row r="40" spans="5:6" ht="14.25" customHeight="1" x14ac:dyDescent="0.25">
      <c r="E40" s="8"/>
      <c r="F40" s="24"/>
    </row>
    <row r="41" spans="5:6" ht="14.25" customHeight="1" x14ac:dyDescent="0.25">
      <c r="E41" s="8"/>
      <c r="F41" s="24"/>
    </row>
    <row r="42" spans="5:6" ht="14.25" customHeight="1" x14ac:dyDescent="0.25">
      <c r="E42" s="8"/>
      <c r="F42" s="24"/>
    </row>
    <row r="43" spans="5:6" ht="14.25" customHeight="1" x14ac:dyDescent="0.25">
      <c r="E43" s="8"/>
      <c r="F43" s="24"/>
    </row>
    <row r="44" spans="5:6" ht="14.25" customHeight="1" x14ac:dyDescent="0.25">
      <c r="E44" s="8"/>
      <c r="F44" s="24"/>
    </row>
    <row r="45" spans="5:6" ht="14.25" customHeight="1" x14ac:dyDescent="0.25">
      <c r="E45" s="8"/>
      <c r="F45" s="24"/>
    </row>
    <row r="46" spans="5:6" ht="14.25" customHeight="1" x14ac:dyDescent="0.25">
      <c r="E46" s="8"/>
      <c r="F46" s="24"/>
    </row>
    <row r="47" spans="5:6" ht="14.25" customHeight="1" x14ac:dyDescent="0.25">
      <c r="E47" s="8"/>
      <c r="F47" s="24"/>
    </row>
    <row r="48" spans="5:6" ht="14.25" customHeight="1" x14ac:dyDescent="0.25">
      <c r="E48" s="8"/>
      <c r="F48" s="24"/>
    </row>
    <row r="49" spans="5:6" ht="14.25" customHeight="1" x14ac:dyDescent="0.25">
      <c r="E49" s="8"/>
      <c r="F49" s="24"/>
    </row>
    <row r="50" spans="5:6" ht="14.25" customHeight="1" x14ac:dyDescent="0.25">
      <c r="E50" s="8"/>
      <c r="F50" s="24"/>
    </row>
    <row r="51" spans="5:6" ht="14.25" customHeight="1" x14ac:dyDescent="0.25">
      <c r="E51" s="8"/>
      <c r="F51" s="24"/>
    </row>
    <row r="52" spans="5:6" ht="14.25" customHeight="1" x14ac:dyDescent="0.25">
      <c r="E52" s="8"/>
      <c r="F52" s="24"/>
    </row>
    <row r="53" spans="5:6" ht="14.25" customHeight="1" x14ac:dyDescent="0.25">
      <c r="E53" s="8"/>
      <c r="F53" s="24"/>
    </row>
    <row r="54" spans="5:6" ht="14.25" customHeight="1" x14ac:dyDescent="0.25">
      <c r="E54" s="8"/>
      <c r="F54" s="24"/>
    </row>
    <row r="55" spans="5:6" ht="14.25" customHeight="1" x14ac:dyDescent="0.25">
      <c r="E55" s="8"/>
      <c r="F55" s="24"/>
    </row>
    <row r="56" spans="5:6" ht="14.25" customHeight="1" x14ac:dyDescent="0.25">
      <c r="E56" s="8"/>
      <c r="F56" s="24"/>
    </row>
    <row r="57" spans="5:6" ht="14.25" customHeight="1" x14ac:dyDescent="0.25">
      <c r="E57" s="8"/>
      <c r="F57" s="24"/>
    </row>
    <row r="58" spans="5:6" ht="14.25" customHeight="1" x14ac:dyDescent="0.25">
      <c r="E58" s="8"/>
      <c r="F58" s="24"/>
    </row>
    <row r="59" spans="5:6" ht="14.25" customHeight="1" x14ac:dyDescent="0.25">
      <c r="E59" s="8"/>
      <c r="F59" s="24"/>
    </row>
    <row r="60" spans="5:6" ht="14.25" customHeight="1" x14ac:dyDescent="0.25">
      <c r="E60" s="8"/>
      <c r="F60" s="24"/>
    </row>
    <row r="61" spans="5:6" ht="14.25" customHeight="1" x14ac:dyDescent="0.25">
      <c r="E61" s="8"/>
      <c r="F61" s="24"/>
    </row>
    <row r="62" spans="5:6" ht="14.25" customHeight="1" x14ac:dyDescent="0.25">
      <c r="E62" s="8"/>
      <c r="F62" s="24"/>
    </row>
    <row r="63" spans="5:6" ht="14.25" customHeight="1" x14ac:dyDescent="0.25">
      <c r="E63" s="8"/>
      <c r="F63" s="24"/>
    </row>
    <row r="64" spans="5:6" ht="14.25" customHeight="1" x14ac:dyDescent="0.25">
      <c r="E64" s="8"/>
      <c r="F64" s="24"/>
    </row>
    <row r="65" spans="5:6" ht="14.25" customHeight="1" x14ac:dyDescent="0.25">
      <c r="E65" s="8"/>
      <c r="F65" s="24"/>
    </row>
    <row r="66" spans="5:6" ht="14.25" customHeight="1" x14ac:dyDescent="0.25">
      <c r="E66" s="8"/>
      <c r="F66" s="24"/>
    </row>
    <row r="67" spans="5:6" ht="14.25" customHeight="1" x14ac:dyDescent="0.25">
      <c r="E67" s="8"/>
      <c r="F67" s="24"/>
    </row>
    <row r="68" spans="5:6" ht="14.25" customHeight="1" x14ac:dyDescent="0.25">
      <c r="E68" s="8"/>
      <c r="F68" s="24"/>
    </row>
    <row r="69" spans="5:6" ht="14.25" customHeight="1" x14ac:dyDescent="0.25">
      <c r="E69" s="8"/>
      <c r="F69" s="24"/>
    </row>
    <row r="70" spans="5:6" ht="14.25" customHeight="1" x14ac:dyDescent="0.25">
      <c r="E70" s="8"/>
      <c r="F70" s="24"/>
    </row>
    <row r="71" spans="5:6" ht="14.25" customHeight="1" x14ac:dyDescent="0.25">
      <c r="E71" s="8"/>
      <c r="F71" s="24"/>
    </row>
    <row r="72" spans="5:6" ht="14.25" customHeight="1" x14ac:dyDescent="0.25">
      <c r="E72" s="8"/>
      <c r="F72" s="24"/>
    </row>
    <row r="73" spans="5:6" ht="14.25" customHeight="1" x14ac:dyDescent="0.25">
      <c r="E73" s="8"/>
      <c r="F73" s="24"/>
    </row>
    <row r="74" spans="5:6" ht="14.25" customHeight="1" x14ac:dyDescent="0.25">
      <c r="E74" s="8"/>
      <c r="F74" s="24"/>
    </row>
    <row r="75" spans="5:6" ht="14.25" customHeight="1" x14ac:dyDescent="0.25">
      <c r="E75" s="8"/>
      <c r="F75" s="24"/>
    </row>
    <row r="76" spans="5:6" ht="14.25" customHeight="1" x14ac:dyDescent="0.25">
      <c r="E76" s="8"/>
      <c r="F76" s="24"/>
    </row>
    <row r="77" spans="5:6" ht="14.25" customHeight="1" x14ac:dyDescent="0.25">
      <c r="E77" s="8"/>
      <c r="F77" s="24"/>
    </row>
    <row r="78" spans="5:6" ht="14.25" customHeight="1" x14ac:dyDescent="0.25">
      <c r="E78" s="8"/>
      <c r="F78" s="24"/>
    </row>
    <row r="79" spans="5:6" ht="14.25" customHeight="1" x14ac:dyDescent="0.25">
      <c r="E79" s="8"/>
      <c r="F79" s="24"/>
    </row>
    <row r="80" spans="5:6" ht="14.25" customHeight="1" x14ac:dyDescent="0.25">
      <c r="E80" s="8"/>
      <c r="F80" s="24"/>
    </row>
    <row r="81" spans="5:6" ht="14.25" customHeight="1" x14ac:dyDescent="0.25">
      <c r="E81" s="8"/>
      <c r="F81" s="24"/>
    </row>
    <row r="82" spans="5:6" ht="14.25" customHeight="1" x14ac:dyDescent="0.25">
      <c r="E82" s="8"/>
      <c r="F82" s="24"/>
    </row>
    <row r="83" spans="5:6" ht="14.25" customHeight="1" x14ac:dyDescent="0.25">
      <c r="E83" s="8"/>
      <c r="F83" s="24"/>
    </row>
    <row r="84" spans="5:6" ht="14.25" customHeight="1" x14ac:dyDescent="0.25">
      <c r="E84" s="8"/>
      <c r="F84" s="24"/>
    </row>
    <row r="85" spans="5:6" ht="14.25" customHeight="1" x14ac:dyDescent="0.25">
      <c r="E85" s="8"/>
      <c r="F85" s="24"/>
    </row>
    <row r="86" spans="5:6" ht="14.25" customHeight="1" x14ac:dyDescent="0.25">
      <c r="E86" s="8"/>
      <c r="F86" s="24"/>
    </row>
    <row r="87" spans="5:6" ht="14.25" customHeight="1" x14ac:dyDescent="0.25">
      <c r="E87" s="8"/>
      <c r="F87" s="24"/>
    </row>
    <row r="88" spans="5:6" ht="14.25" customHeight="1" x14ac:dyDescent="0.25">
      <c r="E88" s="8"/>
      <c r="F88" s="24"/>
    </row>
    <row r="89" spans="5:6" ht="14.25" customHeight="1" x14ac:dyDescent="0.25">
      <c r="E89" s="8"/>
      <c r="F89" s="24"/>
    </row>
    <row r="90" spans="5:6" ht="14.25" customHeight="1" x14ac:dyDescent="0.25">
      <c r="E90" s="8"/>
      <c r="F90" s="24"/>
    </row>
    <row r="91" spans="5:6" ht="14.25" customHeight="1" x14ac:dyDescent="0.25">
      <c r="E91" s="8"/>
      <c r="F91" s="24"/>
    </row>
    <row r="92" spans="5:6" ht="14.25" customHeight="1" x14ac:dyDescent="0.25">
      <c r="E92" s="8"/>
      <c r="F92" s="24"/>
    </row>
    <row r="93" spans="5:6" ht="14.25" customHeight="1" x14ac:dyDescent="0.25">
      <c r="E93" s="8"/>
      <c r="F93" s="24"/>
    </row>
    <row r="94" spans="5:6" ht="14.25" customHeight="1" x14ac:dyDescent="0.25">
      <c r="E94" s="8"/>
      <c r="F94" s="24"/>
    </row>
    <row r="95" spans="5:6" ht="14.25" customHeight="1" x14ac:dyDescent="0.25">
      <c r="E95" s="8"/>
      <c r="F95" s="24"/>
    </row>
    <row r="96" spans="5:6" ht="14.25" customHeight="1" x14ac:dyDescent="0.25">
      <c r="E96" s="8"/>
      <c r="F96" s="24"/>
    </row>
    <row r="97" spans="5:6" ht="14.25" customHeight="1" x14ac:dyDescent="0.25">
      <c r="E97" s="8"/>
      <c r="F97" s="24"/>
    </row>
    <row r="98" spans="5:6" ht="14.25" customHeight="1" x14ac:dyDescent="0.25">
      <c r="E98" s="8"/>
      <c r="F98" s="24"/>
    </row>
    <row r="99" spans="5:6" ht="14.25" customHeight="1" x14ac:dyDescent="0.25">
      <c r="E99" s="8"/>
      <c r="F99" s="24"/>
    </row>
    <row r="100" spans="5:6" ht="14.25" customHeight="1" x14ac:dyDescent="0.25">
      <c r="E100" s="8"/>
      <c r="F100" s="24"/>
    </row>
    <row r="101" spans="5:6" ht="14.25" customHeight="1" x14ac:dyDescent="0.25">
      <c r="E101" s="8"/>
      <c r="F101" s="24"/>
    </row>
    <row r="102" spans="5:6" ht="14.25" customHeight="1" x14ac:dyDescent="0.25">
      <c r="E102" s="8"/>
      <c r="F102" s="24"/>
    </row>
    <row r="103" spans="5:6" ht="14.25" customHeight="1" x14ac:dyDescent="0.25">
      <c r="E103" s="8"/>
      <c r="F103" s="24"/>
    </row>
    <row r="104" spans="5:6" ht="14.25" customHeight="1" x14ac:dyDescent="0.25">
      <c r="E104" s="8"/>
      <c r="F104" s="24"/>
    </row>
    <row r="105" spans="5:6" ht="14.25" customHeight="1" x14ac:dyDescent="0.25">
      <c r="E105" s="8"/>
      <c r="F105" s="24"/>
    </row>
    <row r="106" spans="5:6" ht="14.25" customHeight="1" x14ac:dyDescent="0.25">
      <c r="E106" s="8"/>
      <c r="F106" s="24"/>
    </row>
    <row r="107" spans="5:6" ht="14.25" customHeight="1" x14ac:dyDescent="0.25">
      <c r="E107" s="8"/>
      <c r="F107" s="24"/>
    </row>
    <row r="108" spans="5:6" ht="14.25" customHeight="1" x14ac:dyDescent="0.25">
      <c r="E108" s="8"/>
      <c r="F108" s="24"/>
    </row>
    <row r="109" spans="5:6" ht="14.25" customHeight="1" x14ac:dyDescent="0.25">
      <c r="E109" s="8"/>
      <c r="F109" s="24"/>
    </row>
    <row r="110" spans="5:6" ht="14.25" customHeight="1" x14ac:dyDescent="0.25">
      <c r="E110" s="8"/>
      <c r="F110" s="24"/>
    </row>
    <row r="111" spans="5:6" ht="14.25" customHeight="1" x14ac:dyDescent="0.25">
      <c r="E111" s="8"/>
      <c r="F111" s="24"/>
    </row>
    <row r="112" spans="5:6" ht="14.25" customHeight="1" x14ac:dyDescent="0.25">
      <c r="E112" s="8"/>
      <c r="F112" s="24"/>
    </row>
    <row r="113" spans="5:6" ht="14.25" customHeight="1" x14ac:dyDescent="0.25">
      <c r="E113" s="8"/>
      <c r="F113" s="24"/>
    </row>
    <row r="114" spans="5:6" ht="14.25" customHeight="1" x14ac:dyDescent="0.25">
      <c r="E114" s="8"/>
      <c r="F114" s="24"/>
    </row>
    <row r="115" spans="5:6" ht="14.25" customHeight="1" x14ac:dyDescent="0.25">
      <c r="E115" s="8"/>
      <c r="F115" s="24"/>
    </row>
    <row r="116" spans="5:6" ht="14.25" customHeight="1" x14ac:dyDescent="0.25">
      <c r="E116" s="8"/>
      <c r="F116" s="24"/>
    </row>
    <row r="117" spans="5:6" ht="14.25" customHeight="1" x14ac:dyDescent="0.25">
      <c r="E117" s="8"/>
      <c r="F117" s="24"/>
    </row>
    <row r="118" spans="5:6" ht="14.25" customHeight="1" x14ac:dyDescent="0.25">
      <c r="E118" s="8"/>
      <c r="F118" s="24"/>
    </row>
    <row r="119" spans="5:6" ht="14.25" customHeight="1" x14ac:dyDescent="0.25">
      <c r="E119" s="8"/>
      <c r="F119" s="24"/>
    </row>
    <row r="120" spans="5:6" ht="14.25" customHeight="1" x14ac:dyDescent="0.25">
      <c r="E120" s="8"/>
      <c r="F120" s="24"/>
    </row>
    <row r="121" spans="5:6" ht="14.25" customHeight="1" x14ac:dyDescent="0.25">
      <c r="E121" s="8"/>
      <c r="F121" s="24"/>
    </row>
    <row r="122" spans="5:6" ht="14.25" customHeight="1" x14ac:dyDescent="0.25">
      <c r="E122" s="8"/>
      <c r="F122" s="24"/>
    </row>
    <row r="123" spans="5:6" ht="14.25" customHeight="1" x14ac:dyDescent="0.25">
      <c r="E123" s="8"/>
      <c r="F123" s="24"/>
    </row>
    <row r="124" spans="5:6" ht="14.25" customHeight="1" x14ac:dyDescent="0.25">
      <c r="E124" s="8"/>
      <c r="F124" s="24"/>
    </row>
    <row r="125" spans="5:6" ht="14.25" customHeight="1" x14ac:dyDescent="0.25">
      <c r="E125" s="8"/>
      <c r="F125" s="24"/>
    </row>
    <row r="126" spans="5:6" ht="14.25" customHeight="1" x14ac:dyDescent="0.25">
      <c r="E126" s="8"/>
      <c r="F126" s="24"/>
    </row>
    <row r="127" spans="5:6" ht="14.25" customHeight="1" x14ac:dyDescent="0.25">
      <c r="E127" s="8"/>
      <c r="F127" s="24"/>
    </row>
    <row r="128" spans="5:6" ht="14.25" customHeight="1" x14ac:dyDescent="0.25">
      <c r="E128" s="8"/>
      <c r="F128" s="24"/>
    </row>
    <row r="129" spans="5:6" ht="14.25" customHeight="1" x14ac:dyDescent="0.25">
      <c r="E129" s="8"/>
      <c r="F129" s="24"/>
    </row>
    <row r="130" spans="5:6" ht="14.25" customHeight="1" x14ac:dyDescent="0.25">
      <c r="E130" s="8"/>
      <c r="F130" s="24"/>
    </row>
    <row r="131" spans="5:6" ht="14.25" customHeight="1" x14ac:dyDescent="0.25">
      <c r="E131" s="8"/>
      <c r="F131" s="24"/>
    </row>
    <row r="132" spans="5:6" ht="14.25" customHeight="1" x14ac:dyDescent="0.25">
      <c r="E132" s="8"/>
      <c r="F132" s="24"/>
    </row>
    <row r="133" spans="5:6" ht="14.25" customHeight="1" x14ac:dyDescent="0.25">
      <c r="E133" s="8"/>
      <c r="F133" s="24"/>
    </row>
    <row r="134" spans="5:6" ht="14.25" customHeight="1" x14ac:dyDescent="0.25">
      <c r="E134" s="8"/>
      <c r="F134" s="24"/>
    </row>
    <row r="135" spans="5:6" ht="14.25" customHeight="1" x14ac:dyDescent="0.25">
      <c r="E135" s="8"/>
      <c r="F135" s="24"/>
    </row>
    <row r="136" spans="5:6" ht="14.25" customHeight="1" x14ac:dyDescent="0.25">
      <c r="E136" s="8"/>
      <c r="F136" s="24"/>
    </row>
    <row r="137" spans="5:6" ht="14.25" customHeight="1" x14ac:dyDescent="0.25">
      <c r="E137" s="8"/>
      <c r="F137" s="24"/>
    </row>
    <row r="138" spans="5:6" ht="14.25" customHeight="1" x14ac:dyDescent="0.25">
      <c r="E138" s="8"/>
      <c r="F138" s="24"/>
    </row>
    <row r="139" spans="5:6" ht="14.25" customHeight="1" x14ac:dyDescent="0.25">
      <c r="E139" s="8"/>
      <c r="F139" s="24"/>
    </row>
    <row r="140" spans="5:6" ht="14.25" customHeight="1" x14ac:dyDescent="0.25">
      <c r="E140" s="8"/>
      <c r="F140" s="24"/>
    </row>
    <row r="141" spans="5:6" ht="14.25" customHeight="1" x14ac:dyDescent="0.25">
      <c r="E141" s="8"/>
      <c r="F141" s="24"/>
    </row>
    <row r="142" spans="5:6" ht="14.25" customHeight="1" x14ac:dyDescent="0.25">
      <c r="E142" s="8"/>
      <c r="F142" s="24"/>
    </row>
    <row r="143" spans="5:6" ht="14.25" customHeight="1" x14ac:dyDescent="0.25">
      <c r="E143" s="8"/>
      <c r="F143" s="24"/>
    </row>
    <row r="144" spans="5:6" ht="14.25" customHeight="1" x14ac:dyDescent="0.25">
      <c r="E144" s="8"/>
      <c r="F144" s="24"/>
    </row>
    <row r="145" spans="5:6" ht="14.25" customHeight="1" x14ac:dyDescent="0.25">
      <c r="E145" s="8"/>
      <c r="F145" s="24"/>
    </row>
    <row r="146" spans="5:6" ht="14.25" customHeight="1" x14ac:dyDescent="0.25">
      <c r="E146" s="8"/>
      <c r="F146" s="24"/>
    </row>
    <row r="147" spans="5:6" ht="14.25" customHeight="1" x14ac:dyDescent="0.25">
      <c r="E147" s="8"/>
      <c r="F147" s="24"/>
    </row>
    <row r="148" spans="5:6" ht="14.25" customHeight="1" x14ac:dyDescent="0.25">
      <c r="E148" s="8"/>
      <c r="F148" s="24"/>
    </row>
    <row r="149" spans="5:6" ht="14.25" customHeight="1" x14ac:dyDescent="0.25">
      <c r="E149" s="8"/>
      <c r="F149" s="24"/>
    </row>
    <row r="150" spans="5:6" ht="14.25" customHeight="1" x14ac:dyDescent="0.25">
      <c r="E150" s="8"/>
      <c r="F150" s="24"/>
    </row>
    <row r="151" spans="5:6" ht="14.25" customHeight="1" x14ac:dyDescent="0.25">
      <c r="E151" s="8"/>
      <c r="F151" s="24"/>
    </row>
    <row r="152" spans="5:6" ht="14.25" customHeight="1" x14ac:dyDescent="0.25">
      <c r="E152" s="8"/>
      <c r="F152" s="24"/>
    </row>
    <row r="153" spans="5:6" ht="14.25" customHeight="1" x14ac:dyDescent="0.25">
      <c r="E153" s="8"/>
      <c r="F153" s="24"/>
    </row>
    <row r="154" spans="5:6" ht="14.25" customHeight="1" x14ac:dyDescent="0.25">
      <c r="E154" s="8"/>
      <c r="F154" s="24"/>
    </row>
    <row r="155" spans="5:6" ht="14.25" customHeight="1" x14ac:dyDescent="0.25">
      <c r="E155" s="8"/>
      <c r="F155" s="24"/>
    </row>
    <row r="156" spans="5:6" ht="14.25" customHeight="1" x14ac:dyDescent="0.25">
      <c r="E156" s="8"/>
      <c r="F156" s="24"/>
    </row>
    <row r="157" spans="5:6" ht="14.25" customHeight="1" x14ac:dyDescent="0.25">
      <c r="E157" s="8"/>
      <c r="F157" s="24"/>
    </row>
    <row r="158" spans="5:6" ht="14.25" customHeight="1" x14ac:dyDescent="0.25">
      <c r="E158" s="8"/>
      <c r="F158" s="24"/>
    </row>
    <row r="159" spans="5:6" ht="14.25" customHeight="1" x14ac:dyDescent="0.25">
      <c r="E159" s="8"/>
      <c r="F159" s="24"/>
    </row>
    <row r="160" spans="5:6" ht="14.25" customHeight="1" x14ac:dyDescent="0.25">
      <c r="E160" s="8"/>
      <c r="F160" s="24"/>
    </row>
    <row r="161" spans="5:6" ht="14.25" customHeight="1" x14ac:dyDescent="0.25">
      <c r="E161" s="8"/>
      <c r="F161" s="24"/>
    </row>
    <row r="162" spans="5:6" ht="14.25" customHeight="1" x14ac:dyDescent="0.25">
      <c r="E162" s="8"/>
      <c r="F162" s="24"/>
    </row>
    <row r="163" spans="5:6" ht="14.25" customHeight="1" x14ac:dyDescent="0.25">
      <c r="E163" s="8"/>
      <c r="F163" s="24"/>
    </row>
    <row r="164" spans="5:6" ht="14.25" customHeight="1" x14ac:dyDescent="0.25">
      <c r="E164" s="8"/>
      <c r="F164" s="24"/>
    </row>
    <row r="165" spans="5:6" ht="14.25" customHeight="1" x14ac:dyDescent="0.25">
      <c r="E165" s="8"/>
      <c r="F165" s="24"/>
    </row>
    <row r="166" spans="5:6" ht="14.25" customHeight="1" x14ac:dyDescent="0.25">
      <c r="E166" s="8"/>
      <c r="F166" s="24"/>
    </row>
    <row r="167" spans="5:6" ht="14.25" customHeight="1" x14ac:dyDescent="0.25">
      <c r="E167" s="8"/>
      <c r="F167" s="24"/>
    </row>
    <row r="168" spans="5:6" ht="14.25" customHeight="1" x14ac:dyDescent="0.25">
      <c r="E168" s="8"/>
      <c r="F168" s="24"/>
    </row>
    <row r="169" spans="5:6" ht="14.25" customHeight="1" x14ac:dyDescent="0.25">
      <c r="E169" s="8"/>
      <c r="F169" s="24"/>
    </row>
    <row r="170" spans="5:6" ht="14.25" customHeight="1" x14ac:dyDescent="0.25">
      <c r="E170" s="8"/>
      <c r="F170" s="24"/>
    </row>
    <row r="171" spans="5:6" ht="14.25" customHeight="1" x14ac:dyDescent="0.25">
      <c r="E171" s="8"/>
      <c r="F171" s="24"/>
    </row>
    <row r="172" spans="5:6" ht="14.25" customHeight="1" x14ac:dyDescent="0.25">
      <c r="E172" s="8"/>
      <c r="F172" s="24"/>
    </row>
    <row r="173" spans="5:6" ht="14.25" customHeight="1" x14ac:dyDescent="0.25">
      <c r="E173" s="8"/>
      <c r="F173" s="24"/>
    </row>
    <row r="174" spans="5:6" ht="14.25" customHeight="1" x14ac:dyDescent="0.25">
      <c r="E174" s="8"/>
      <c r="F174" s="24"/>
    </row>
    <row r="175" spans="5:6" ht="14.25" customHeight="1" x14ac:dyDescent="0.25">
      <c r="E175" s="8"/>
      <c r="F175" s="24"/>
    </row>
    <row r="176" spans="5:6" ht="14.25" customHeight="1" x14ac:dyDescent="0.25">
      <c r="E176" s="8"/>
      <c r="F176" s="24"/>
    </row>
    <row r="177" spans="5:6" ht="14.25" customHeight="1" x14ac:dyDescent="0.25">
      <c r="E177" s="8"/>
      <c r="F177" s="24"/>
    </row>
    <row r="178" spans="5:6" ht="14.25" customHeight="1" x14ac:dyDescent="0.25">
      <c r="E178" s="8"/>
      <c r="F178" s="24"/>
    </row>
    <row r="179" spans="5:6" ht="14.25" customHeight="1" x14ac:dyDescent="0.25">
      <c r="E179" s="8"/>
      <c r="F179" s="24"/>
    </row>
    <row r="180" spans="5:6" ht="14.25" customHeight="1" x14ac:dyDescent="0.25">
      <c r="E180" s="8"/>
      <c r="F180" s="24"/>
    </row>
    <row r="181" spans="5:6" ht="14.25" customHeight="1" x14ac:dyDescent="0.25">
      <c r="E181" s="8"/>
      <c r="F181" s="24"/>
    </row>
    <row r="182" spans="5:6" ht="14.25" customHeight="1" x14ac:dyDescent="0.25">
      <c r="E182" s="8"/>
      <c r="F182" s="24"/>
    </row>
    <row r="183" spans="5:6" ht="14.25" customHeight="1" x14ac:dyDescent="0.25">
      <c r="E183" s="8"/>
      <c r="F183" s="24"/>
    </row>
    <row r="184" spans="5:6" ht="14.25" customHeight="1" x14ac:dyDescent="0.25">
      <c r="E184" s="8"/>
      <c r="F184" s="24"/>
    </row>
    <row r="185" spans="5:6" ht="14.25" customHeight="1" x14ac:dyDescent="0.25">
      <c r="E185" s="8"/>
      <c r="F185" s="24"/>
    </row>
    <row r="186" spans="5:6" ht="14.25" customHeight="1" x14ac:dyDescent="0.25">
      <c r="E186" s="8"/>
      <c r="F186" s="24"/>
    </row>
    <row r="187" spans="5:6" ht="14.25" customHeight="1" x14ac:dyDescent="0.25">
      <c r="E187" s="8"/>
      <c r="F187" s="24"/>
    </row>
    <row r="188" spans="5:6" ht="14.25" customHeight="1" x14ac:dyDescent="0.25">
      <c r="E188" s="8"/>
      <c r="F188" s="24"/>
    </row>
    <row r="189" spans="5:6" ht="14.25" customHeight="1" x14ac:dyDescent="0.25">
      <c r="E189" s="8"/>
      <c r="F189" s="24"/>
    </row>
    <row r="190" spans="5:6" ht="14.25" customHeight="1" x14ac:dyDescent="0.25">
      <c r="E190" s="8"/>
      <c r="F190" s="24"/>
    </row>
    <row r="191" spans="5:6" ht="14.25" customHeight="1" x14ac:dyDescent="0.25">
      <c r="E191" s="8"/>
      <c r="F191" s="24"/>
    </row>
    <row r="192" spans="5:6" ht="14.25" customHeight="1" x14ac:dyDescent="0.25">
      <c r="E192" s="8"/>
      <c r="F192" s="24"/>
    </row>
    <row r="193" spans="5:6" ht="14.25" customHeight="1" x14ac:dyDescent="0.25">
      <c r="E193" s="8"/>
      <c r="F193" s="24"/>
    </row>
    <row r="194" spans="5:6" ht="14.25" customHeight="1" x14ac:dyDescent="0.25">
      <c r="E194" s="8"/>
      <c r="F194" s="24"/>
    </row>
    <row r="195" spans="5:6" ht="14.25" customHeight="1" x14ac:dyDescent="0.25">
      <c r="E195" s="8"/>
      <c r="F195" s="24"/>
    </row>
    <row r="196" spans="5:6" ht="14.25" customHeight="1" x14ac:dyDescent="0.25">
      <c r="E196" s="8"/>
      <c r="F196" s="24"/>
    </row>
    <row r="197" spans="5:6" ht="14.25" customHeight="1" x14ac:dyDescent="0.25">
      <c r="E197" s="8"/>
      <c r="F197" s="24"/>
    </row>
    <row r="198" spans="5:6" ht="14.25" customHeight="1" x14ac:dyDescent="0.25">
      <c r="E198" s="8"/>
      <c r="F198" s="24"/>
    </row>
    <row r="199" spans="5:6" ht="14.25" customHeight="1" x14ac:dyDescent="0.25">
      <c r="E199" s="8"/>
      <c r="F199" s="24"/>
    </row>
    <row r="200" spans="5:6" ht="14.25" customHeight="1" x14ac:dyDescent="0.25">
      <c r="E200" s="8"/>
      <c r="F200" s="24"/>
    </row>
    <row r="201" spans="5:6" ht="14.25" customHeight="1" x14ac:dyDescent="0.25">
      <c r="E201" s="8"/>
      <c r="F201" s="24"/>
    </row>
    <row r="202" spans="5:6" ht="14.25" customHeight="1" x14ac:dyDescent="0.25">
      <c r="E202" s="8"/>
      <c r="F202" s="24"/>
    </row>
    <row r="203" spans="5:6" ht="14.25" customHeight="1" x14ac:dyDescent="0.25">
      <c r="E203" s="8"/>
      <c r="F203" s="24"/>
    </row>
    <row r="204" spans="5:6" ht="14.25" customHeight="1" x14ac:dyDescent="0.25">
      <c r="E204" s="8"/>
      <c r="F204" s="24"/>
    </row>
    <row r="205" spans="5:6" ht="14.25" customHeight="1" x14ac:dyDescent="0.25">
      <c r="E205" s="8"/>
      <c r="F205" s="24"/>
    </row>
    <row r="206" spans="5:6" ht="14.25" customHeight="1" x14ac:dyDescent="0.25">
      <c r="E206" s="8"/>
      <c r="F206" s="24"/>
    </row>
    <row r="207" spans="5:6" ht="14.25" customHeight="1" x14ac:dyDescent="0.25">
      <c r="E207" s="8"/>
      <c r="F207" s="24"/>
    </row>
    <row r="208" spans="5:6" ht="14.25" customHeight="1" x14ac:dyDescent="0.25">
      <c r="E208" s="8"/>
      <c r="F208" s="24"/>
    </row>
    <row r="209" spans="5:6" ht="14.25" customHeight="1" x14ac:dyDescent="0.25">
      <c r="E209" s="8"/>
      <c r="F209" s="24"/>
    </row>
    <row r="210" spans="5:6" ht="14.25" customHeight="1" x14ac:dyDescent="0.25">
      <c r="E210" s="8"/>
      <c r="F210" s="24"/>
    </row>
    <row r="211" spans="5:6" ht="14.25" customHeight="1" x14ac:dyDescent="0.25">
      <c r="E211" s="8"/>
      <c r="F211" s="24"/>
    </row>
    <row r="212" spans="5:6" ht="14.25" customHeight="1" x14ac:dyDescent="0.25">
      <c r="E212" s="8"/>
      <c r="F212" s="24"/>
    </row>
    <row r="213" spans="5:6" ht="14.25" customHeight="1" x14ac:dyDescent="0.25">
      <c r="E213" s="8"/>
      <c r="F213" s="24"/>
    </row>
    <row r="214" spans="5:6" ht="14.25" customHeight="1" x14ac:dyDescent="0.25">
      <c r="E214" s="8"/>
      <c r="F214" s="24"/>
    </row>
    <row r="215" spans="5:6" ht="14.25" customHeight="1" x14ac:dyDescent="0.25">
      <c r="E215" s="8"/>
      <c r="F215" s="24"/>
    </row>
    <row r="216" spans="5:6" ht="14.25" customHeight="1" x14ac:dyDescent="0.25">
      <c r="E216" s="8"/>
      <c r="F216" s="24"/>
    </row>
    <row r="217" spans="5:6" ht="14.25" customHeight="1" x14ac:dyDescent="0.25">
      <c r="E217" s="8"/>
      <c r="F217" s="24"/>
    </row>
    <row r="218" spans="5:6" ht="14.25" customHeight="1" x14ac:dyDescent="0.25">
      <c r="E218" s="8"/>
      <c r="F218" s="24"/>
    </row>
    <row r="219" spans="5:6" ht="14.25" customHeight="1" x14ac:dyDescent="0.25">
      <c r="E219" s="8"/>
      <c r="F219" s="24"/>
    </row>
    <row r="220" spans="5:6" ht="14.25" customHeight="1" x14ac:dyDescent="0.25">
      <c r="E220" s="8"/>
      <c r="F220" s="24"/>
    </row>
    <row r="221" spans="5:6" ht="14.25" customHeight="1" x14ac:dyDescent="0.25">
      <c r="E221" s="8"/>
      <c r="F221" s="24"/>
    </row>
    <row r="222" spans="5:6" ht="14.25" customHeight="1" x14ac:dyDescent="0.25">
      <c r="E222" s="8"/>
      <c r="F222" s="24"/>
    </row>
    <row r="223" spans="5:6" ht="14.25" customHeight="1" x14ac:dyDescent="0.25">
      <c r="E223" s="8"/>
      <c r="F223" s="24"/>
    </row>
    <row r="224" spans="5:6" ht="14.25" customHeight="1" x14ac:dyDescent="0.25">
      <c r="E224" s="8"/>
      <c r="F224" s="24"/>
    </row>
    <row r="225" spans="5:6" ht="14.25" customHeight="1" x14ac:dyDescent="0.25">
      <c r="E225" s="8"/>
      <c r="F225" s="24"/>
    </row>
    <row r="226" spans="5:6" ht="14.25" customHeight="1" x14ac:dyDescent="0.25">
      <c r="E226" s="8"/>
      <c r="F226" s="24"/>
    </row>
    <row r="227" spans="5:6" ht="14.25" customHeight="1" x14ac:dyDescent="0.25">
      <c r="E227" s="8"/>
      <c r="F227" s="24"/>
    </row>
    <row r="228" spans="5:6" ht="14.25" customHeight="1" x14ac:dyDescent="0.25">
      <c r="E228" s="8"/>
      <c r="F228" s="24"/>
    </row>
    <row r="229" spans="5:6" ht="14.25" customHeight="1" x14ac:dyDescent="0.25">
      <c r="E229" s="8"/>
      <c r="F229" s="24"/>
    </row>
    <row r="230" spans="5:6" ht="14.25" customHeight="1" x14ac:dyDescent="0.25">
      <c r="E230" s="8"/>
      <c r="F230" s="24"/>
    </row>
    <row r="231" spans="5:6" ht="14.25" customHeight="1" x14ac:dyDescent="0.25">
      <c r="E231" s="8"/>
      <c r="F231" s="24"/>
    </row>
    <row r="232" spans="5:6" ht="14.25" customHeight="1" x14ac:dyDescent="0.25">
      <c r="E232" s="8"/>
      <c r="F232" s="24"/>
    </row>
    <row r="233" spans="5:6" ht="14.25" customHeight="1" x14ac:dyDescent="0.25">
      <c r="E233" s="8"/>
      <c r="F233" s="24"/>
    </row>
    <row r="234" spans="5:6" ht="14.25" customHeight="1" x14ac:dyDescent="0.25">
      <c r="E234" s="8"/>
      <c r="F234" s="24"/>
    </row>
    <row r="235" spans="5:6" ht="14.25" customHeight="1" x14ac:dyDescent="0.25">
      <c r="E235" s="8"/>
      <c r="F235" s="24"/>
    </row>
    <row r="236" spans="5:6" ht="14.25" customHeight="1" x14ac:dyDescent="0.25">
      <c r="E236" s="8"/>
      <c r="F236" s="24"/>
    </row>
    <row r="237" spans="5:6" ht="14.25" customHeight="1" x14ac:dyDescent="0.25">
      <c r="E237" s="8"/>
      <c r="F237" s="24"/>
    </row>
    <row r="238" spans="5:6" ht="14.25" customHeight="1" x14ac:dyDescent="0.25">
      <c r="E238" s="8"/>
      <c r="F238" s="24"/>
    </row>
    <row r="239" spans="5:6" ht="14.25" customHeight="1" x14ac:dyDescent="0.25">
      <c r="E239" s="8"/>
      <c r="F239" s="24"/>
    </row>
    <row r="240" spans="5:6" ht="14.25" customHeight="1" x14ac:dyDescent="0.25">
      <c r="E240" s="8"/>
      <c r="F240" s="24"/>
    </row>
    <row r="241" spans="5:6" ht="14.25" customHeight="1" x14ac:dyDescent="0.25">
      <c r="E241" s="8"/>
      <c r="F241" s="24"/>
    </row>
    <row r="242" spans="5:6" ht="14.25" customHeight="1" x14ac:dyDescent="0.25">
      <c r="E242" s="8"/>
      <c r="F242" s="24"/>
    </row>
    <row r="243" spans="5:6" ht="14.25" customHeight="1" x14ac:dyDescent="0.25">
      <c r="E243" s="8"/>
      <c r="F243" s="24"/>
    </row>
    <row r="244" spans="5:6" ht="14.25" customHeight="1" x14ac:dyDescent="0.25">
      <c r="E244" s="8"/>
      <c r="F244" s="24"/>
    </row>
    <row r="245" spans="5:6" ht="14.25" customHeight="1" x14ac:dyDescent="0.25">
      <c r="E245" s="8"/>
      <c r="F245" s="24"/>
    </row>
    <row r="246" spans="5:6" ht="14.25" customHeight="1" x14ac:dyDescent="0.25">
      <c r="E246" s="8"/>
      <c r="F246" s="24"/>
    </row>
    <row r="247" spans="5:6" ht="14.25" customHeight="1" x14ac:dyDescent="0.25">
      <c r="E247" s="8"/>
      <c r="F247" s="24"/>
    </row>
    <row r="248" spans="5:6" ht="14.25" customHeight="1" x14ac:dyDescent="0.25">
      <c r="E248" s="8"/>
      <c r="F248" s="24"/>
    </row>
    <row r="249" spans="5:6" ht="14.25" customHeight="1" x14ac:dyDescent="0.25">
      <c r="E249" s="8"/>
      <c r="F249" s="24"/>
    </row>
    <row r="250" spans="5:6" ht="14.25" customHeight="1" x14ac:dyDescent="0.25">
      <c r="E250" s="8"/>
      <c r="F250" s="24"/>
    </row>
    <row r="251" spans="5:6" ht="14.25" customHeight="1" x14ac:dyDescent="0.25">
      <c r="E251" s="8"/>
      <c r="F251" s="24"/>
    </row>
    <row r="252" spans="5:6" ht="14.25" customHeight="1" x14ac:dyDescent="0.25">
      <c r="E252" s="8"/>
      <c r="F252" s="24"/>
    </row>
    <row r="253" spans="5:6" ht="14.25" customHeight="1" x14ac:dyDescent="0.25">
      <c r="E253" s="8"/>
      <c r="F253" s="24"/>
    </row>
    <row r="254" spans="5:6" ht="14.25" customHeight="1" x14ac:dyDescent="0.25">
      <c r="E254" s="8"/>
      <c r="F254" s="24"/>
    </row>
    <row r="255" spans="5:6" ht="14.25" customHeight="1" x14ac:dyDescent="0.25">
      <c r="E255" s="8"/>
      <c r="F255" s="24"/>
    </row>
    <row r="256" spans="5:6" ht="14.25" customHeight="1" x14ac:dyDescent="0.25">
      <c r="E256" s="8"/>
      <c r="F256" s="24"/>
    </row>
    <row r="257" spans="5:6" ht="14.25" customHeight="1" x14ac:dyDescent="0.25">
      <c r="E257" s="8"/>
      <c r="F257" s="24"/>
    </row>
    <row r="258" spans="5:6" ht="14.25" customHeight="1" x14ac:dyDescent="0.25">
      <c r="E258" s="8"/>
      <c r="F258" s="24"/>
    </row>
    <row r="259" spans="5:6" ht="14.25" customHeight="1" x14ac:dyDescent="0.25">
      <c r="E259" s="8"/>
      <c r="F259" s="24"/>
    </row>
    <row r="260" spans="5:6" ht="14.25" customHeight="1" x14ac:dyDescent="0.25">
      <c r="E260" s="8"/>
      <c r="F260" s="24"/>
    </row>
    <row r="261" spans="5:6" ht="14.25" customHeight="1" x14ac:dyDescent="0.25">
      <c r="E261" s="8"/>
      <c r="F261" s="24"/>
    </row>
    <row r="262" spans="5:6" ht="14.25" customHeight="1" x14ac:dyDescent="0.25">
      <c r="E262" s="8"/>
      <c r="F262" s="24"/>
    </row>
    <row r="263" spans="5:6" ht="14.25" customHeight="1" x14ac:dyDescent="0.25">
      <c r="E263" s="8"/>
      <c r="F263" s="24"/>
    </row>
    <row r="264" spans="5:6" ht="14.25" customHeight="1" x14ac:dyDescent="0.25">
      <c r="E264" s="8"/>
      <c r="F264" s="24"/>
    </row>
    <row r="265" spans="5:6" ht="14.25" customHeight="1" x14ac:dyDescent="0.25">
      <c r="E265" s="8"/>
      <c r="F265" s="24"/>
    </row>
    <row r="266" spans="5:6" ht="14.25" customHeight="1" x14ac:dyDescent="0.25">
      <c r="E266" s="8"/>
      <c r="F266" s="24"/>
    </row>
    <row r="267" spans="5:6" ht="14.25" customHeight="1" x14ac:dyDescent="0.25">
      <c r="E267" s="8"/>
      <c r="F267" s="24"/>
    </row>
    <row r="268" spans="5:6" ht="14.25" customHeight="1" x14ac:dyDescent="0.25">
      <c r="E268" s="8"/>
      <c r="F268" s="24"/>
    </row>
    <row r="269" spans="5:6" ht="14.25" customHeight="1" x14ac:dyDescent="0.25">
      <c r="E269" s="8"/>
      <c r="F269" s="24"/>
    </row>
    <row r="270" spans="5:6" ht="14.25" customHeight="1" x14ac:dyDescent="0.25">
      <c r="E270" s="8"/>
      <c r="F270" s="24"/>
    </row>
    <row r="271" spans="5:6" ht="14.25" customHeight="1" x14ac:dyDescent="0.25">
      <c r="E271" s="8"/>
      <c r="F271" s="24"/>
    </row>
    <row r="272" spans="5:6" ht="14.25" customHeight="1" x14ac:dyDescent="0.25">
      <c r="E272" s="8"/>
      <c r="F272" s="24"/>
    </row>
    <row r="273" spans="5:6" ht="14.25" customHeight="1" x14ac:dyDescent="0.25">
      <c r="E273" s="8"/>
      <c r="F273" s="24"/>
    </row>
    <row r="274" spans="5:6" ht="14.25" customHeight="1" x14ac:dyDescent="0.25">
      <c r="E274" s="8"/>
      <c r="F274" s="24"/>
    </row>
    <row r="275" spans="5:6" ht="14.25" customHeight="1" x14ac:dyDescent="0.25">
      <c r="E275" s="8"/>
      <c r="F275" s="24"/>
    </row>
    <row r="276" spans="5:6" ht="14.25" customHeight="1" x14ac:dyDescent="0.25">
      <c r="E276" s="8"/>
      <c r="F276" s="24"/>
    </row>
    <row r="277" spans="5:6" ht="14.25" customHeight="1" x14ac:dyDescent="0.25">
      <c r="E277" s="8"/>
      <c r="F277" s="24"/>
    </row>
    <row r="278" spans="5:6" ht="14.25" customHeight="1" x14ac:dyDescent="0.25">
      <c r="E278" s="8"/>
      <c r="F278" s="24"/>
    </row>
    <row r="279" spans="5:6" ht="14.25" customHeight="1" x14ac:dyDescent="0.25">
      <c r="E279" s="8"/>
      <c r="F279" s="24"/>
    </row>
    <row r="280" spans="5:6" ht="14.25" customHeight="1" x14ac:dyDescent="0.25">
      <c r="E280" s="8"/>
      <c r="F280" s="24"/>
    </row>
    <row r="281" spans="5:6" ht="14.25" customHeight="1" x14ac:dyDescent="0.25">
      <c r="E281" s="8"/>
      <c r="F281" s="24"/>
    </row>
    <row r="282" spans="5:6" ht="14.25" customHeight="1" x14ac:dyDescent="0.25">
      <c r="E282" s="8"/>
      <c r="F282" s="24"/>
    </row>
    <row r="283" spans="5:6" ht="14.25" customHeight="1" x14ac:dyDescent="0.25">
      <c r="E283" s="8"/>
      <c r="F283" s="24"/>
    </row>
    <row r="284" spans="5:6" ht="14.25" customHeight="1" x14ac:dyDescent="0.25">
      <c r="E284" s="8"/>
      <c r="F284" s="24"/>
    </row>
    <row r="285" spans="5:6" ht="14.25" customHeight="1" x14ac:dyDescent="0.25">
      <c r="E285" s="8"/>
      <c r="F285" s="24"/>
    </row>
    <row r="286" spans="5:6" ht="14.25" customHeight="1" x14ac:dyDescent="0.25">
      <c r="E286" s="8"/>
      <c r="F286" s="24"/>
    </row>
    <row r="287" spans="5:6" ht="14.25" customHeight="1" x14ac:dyDescent="0.25">
      <c r="E287" s="8"/>
      <c r="F287" s="24"/>
    </row>
    <row r="288" spans="5:6" ht="14.25" customHeight="1" x14ac:dyDescent="0.25">
      <c r="E288" s="8"/>
      <c r="F288" s="24"/>
    </row>
    <row r="289" spans="5:6" ht="14.25" customHeight="1" x14ac:dyDescent="0.25">
      <c r="E289" s="8"/>
      <c r="F289" s="24"/>
    </row>
    <row r="290" spans="5:6" ht="14.25" customHeight="1" x14ac:dyDescent="0.25">
      <c r="E290" s="8"/>
      <c r="F290" s="24"/>
    </row>
    <row r="291" spans="5:6" ht="14.25" customHeight="1" x14ac:dyDescent="0.25">
      <c r="E291" s="8"/>
      <c r="F291" s="24"/>
    </row>
    <row r="292" spans="5:6" ht="14.25" customHeight="1" x14ac:dyDescent="0.25">
      <c r="E292" s="8"/>
      <c r="F292" s="24"/>
    </row>
    <row r="293" spans="5:6" ht="14.25" customHeight="1" x14ac:dyDescent="0.25">
      <c r="E293" s="8"/>
      <c r="F293" s="24"/>
    </row>
    <row r="294" spans="5:6" ht="14.25" customHeight="1" x14ac:dyDescent="0.25">
      <c r="E294" s="8"/>
      <c r="F294" s="24"/>
    </row>
    <row r="295" spans="5:6" ht="14.25" customHeight="1" x14ac:dyDescent="0.25">
      <c r="E295" s="8"/>
      <c r="F295" s="24"/>
    </row>
    <row r="296" spans="5:6" ht="14.25" customHeight="1" x14ac:dyDescent="0.25">
      <c r="E296" s="8"/>
      <c r="F296" s="24"/>
    </row>
    <row r="297" spans="5:6" ht="14.25" customHeight="1" x14ac:dyDescent="0.25">
      <c r="E297" s="8"/>
      <c r="F297" s="24"/>
    </row>
    <row r="298" spans="5:6" ht="14.25" customHeight="1" x14ac:dyDescent="0.25">
      <c r="E298" s="8"/>
      <c r="F298" s="24"/>
    </row>
    <row r="299" spans="5:6" ht="14.25" customHeight="1" x14ac:dyDescent="0.25">
      <c r="E299" s="8"/>
      <c r="F299" s="24"/>
    </row>
    <row r="300" spans="5:6" ht="14.25" customHeight="1" x14ac:dyDescent="0.25">
      <c r="E300" s="8"/>
      <c r="F300" s="24"/>
    </row>
    <row r="301" spans="5:6" ht="14.25" customHeight="1" x14ac:dyDescent="0.25">
      <c r="E301" s="8"/>
      <c r="F301" s="24"/>
    </row>
    <row r="302" spans="5:6" ht="14.25" customHeight="1" x14ac:dyDescent="0.25">
      <c r="E302" s="8"/>
      <c r="F302" s="24"/>
    </row>
    <row r="303" spans="5:6" ht="14.25" customHeight="1" x14ac:dyDescent="0.25">
      <c r="E303" s="8"/>
      <c r="F303" s="24"/>
    </row>
    <row r="304" spans="5:6" ht="14.25" customHeight="1" x14ac:dyDescent="0.25">
      <c r="E304" s="8"/>
      <c r="F304" s="24"/>
    </row>
    <row r="305" spans="5:6" ht="14.25" customHeight="1" x14ac:dyDescent="0.25">
      <c r="E305" s="8"/>
      <c r="F305" s="24"/>
    </row>
    <row r="306" spans="5:6" ht="14.25" customHeight="1" x14ac:dyDescent="0.25">
      <c r="E306" s="8"/>
      <c r="F306" s="24"/>
    </row>
    <row r="307" spans="5:6" ht="14.25" customHeight="1" x14ac:dyDescent="0.25">
      <c r="E307" s="8"/>
      <c r="F307" s="24"/>
    </row>
    <row r="308" spans="5:6" ht="14.25" customHeight="1" x14ac:dyDescent="0.25">
      <c r="E308" s="8"/>
      <c r="F308" s="24"/>
    </row>
    <row r="309" spans="5:6" ht="14.25" customHeight="1" x14ac:dyDescent="0.25">
      <c r="E309" s="8"/>
      <c r="F309" s="24"/>
    </row>
    <row r="310" spans="5:6" ht="14.25" customHeight="1" x14ac:dyDescent="0.25">
      <c r="E310" s="8"/>
      <c r="F310" s="24"/>
    </row>
    <row r="311" spans="5:6" ht="14.25" customHeight="1" x14ac:dyDescent="0.25">
      <c r="E311" s="8"/>
      <c r="F311" s="24"/>
    </row>
    <row r="312" spans="5:6" ht="14.25" customHeight="1" x14ac:dyDescent="0.25">
      <c r="E312" s="8"/>
      <c r="F312" s="24"/>
    </row>
    <row r="313" spans="5:6" ht="14.25" customHeight="1" x14ac:dyDescent="0.25">
      <c r="E313" s="8"/>
      <c r="F313" s="24"/>
    </row>
    <row r="314" spans="5:6" ht="14.25" customHeight="1" x14ac:dyDescent="0.25">
      <c r="E314" s="8"/>
      <c r="F314" s="24"/>
    </row>
    <row r="315" spans="5:6" ht="14.25" customHeight="1" x14ac:dyDescent="0.25">
      <c r="E315" s="8"/>
      <c r="F315" s="24"/>
    </row>
    <row r="316" spans="5:6" ht="14.25" customHeight="1" x14ac:dyDescent="0.25">
      <c r="E316" s="8"/>
      <c r="F316" s="24"/>
    </row>
    <row r="317" spans="5:6" ht="14.25" customHeight="1" x14ac:dyDescent="0.25">
      <c r="E317" s="8"/>
      <c r="F317" s="24"/>
    </row>
    <row r="318" spans="5:6" ht="14.25" customHeight="1" x14ac:dyDescent="0.25">
      <c r="E318" s="8"/>
      <c r="F318" s="24"/>
    </row>
    <row r="319" spans="5:6" ht="14.25" customHeight="1" x14ac:dyDescent="0.25">
      <c r="E319" s="8"/>
      <c r="F319" s="24"/>
    </row>
    <row r="320" spans="5:6" ht="14.25" customHeight="1" x14ac:dyDescent="0.25">
      <c r="E320" s="8"/>
      <c r="F320" s="24"/>
    </row>
    <row r="321" spans="5:6" ht="14.25" customHeight="1" x14ac:dyDescent="0.25">
      <c r="E321" s="8"/>
      <c r="F321" s="24"/>
    </row>
    <row r="322" spans="5:6" ht="14.25" customHeight="1" x14ac:dyDescent="0.25">
      <c r="E322" s="8"/>
      <c r="F322" s="24"/>
    </row>
    <row r="323" spans="5:6" ht="14.25" customHeight="1" x14ac:dyDescent="0.25">
      <c r="E323" s="8"/>
      <c r="F323" s="24"/>
    </row>
    <row r="324" spans="5:6" ht="14.25" customHeight="1" x14ac:dyDescent="0.25">
      <c r="E324" s="8"/>
      <c r="F324" s="24"/>
    </row>
    <row r="325" spans="5:6" ht="14.25" customHeight="1" x14ac:dyDescent="0.25">
      <c r="E325" s="8"/>
      <c r="F325" s="24"/>
    </row>
    <row r="326" spans="5:6" ht="14.25" customHeight="1" x14ac:dyDescent="0.25">
      <c r="E326" s="8"/>
      <c r="F326" s="24"/>
    </row>
    <row r="327" spans="5:6" ht="14.25" customHeight="1" x14ac:dyDescent="0.25">
      <c r="E327" s="8"/>
      <c r="F327" s="24"/>
    </row>
    <row r="328" spans="5:6" ht="14.25" customHeight="1" x14ac:dyDescent="0.25">
      <c r="E328" s="8"/>
      <c r="F328" s="24"/>
    </row>
    <row r="329" spans="5:6" ht="14.25" customHeight="1" x14ac:dyDescent="0.25">
      <c r="E329" s="8"/>
      <c r="F329" s="24"/>
    </row>
    <row r="330" spans="5:6" ht="14.25" customHeight="1" x14ac:dyDescent="0.25">
      <c r="E330" s="8"/>
      <c r="F330" s="24"/>
    </row>
    <row r="331" spans="5:6" ht="14.25" customHeight="1" x14ac:dyDescent="0.25">
      <c r="E331" s="8"/>
      <c r="F331" s="24"/>
    </row>
    <row r="332" spans="5:6" ht="14.25" customHeight="1" x14ac:dyDescent="0.25">
      <c r="E332" s="8"/>
      <c r="F332" s="24"/>
    </row>
    <row r="333" spans="5:6" ht="14.25" customHeight="1" x14ac:dyDescent="0.25">
      <c r="E333" s="8"/>
      <c r="F333" s="24"/>
    </row>
    <row r="334" spans="5:6" ht="14.25" customHeight="1" x14ac:dyDescent="0.25">
      <c r="E334" s="8"/>
      <c r="F334" s="24"/>
    </row>
    <row r="335" spans="5:6" ht="14.25" customHeight="1" x14ac:dyDescent="0.25">
      <c r="E335" s="8"/>
      <c r="F335" s="24"/>
    </row>
    <row r="336" spans="5:6" ht="14.25" customHeight="1" x14ac:dyDescent="0.25">
      <c r="E336" s="8"/>
      <c r="F336" s="24"/>
    </row>
    <row r="337" spans="5:6" ht="14.25" customHeight="1" x14ac:dyDescent="0.25">
      <c r="E337" s="8"/>
      <c r="F337" s="24"/>
    </row>
    <row r="338" spans="5:6" ht="14.25" customHeight="1" x14ac:dyDescent="0.25">
      <c r="E338" s="8"/>
      <c r="F338" s="24"/>
    </row>
    <row r="339" spans="5:6" ht="14.25" customHeight="1" x14ac:dyDescent="0.25">
      <c r="E339" s="8"/>
      <c r="F339" s="24"/>
    </row>
    <row r="340" spans="5:6" ht="14.25" customHeight="1" x14ac:dyDescent="0.25">
      <c r="E340" s="8"/>
      <c r="F340" s="24"/>
    </row>
    <row r="341" spans="5:6" ht="14.25" customHeight="1" x14ac:dyDescent="0.25">
      <c r="E341" s="8"/>
      <c r="F341" s="24"/>
    </row>
    <row r="342" spans="5:6" ht="14.25" customHeight="1" x14ac:dyDescent="0.25">
      <c r="E342" s="8"/>
      <c r="F342" s="24"/>
    </row>
    <row r="343" spans="5:6" ht="14.25" customHeight="1" x14ac:dyDescent="0.25">
      <c r="E343" s="8"/>
      <c r="F343" s="24"/>
    </row>
    <row r="344" spans="5:6" ht="14.25" customHeight="1" x14ac:dyDescent="0.25">
      <c r="E344" s="8"/>
      <c r="F344" s="24"/>
    </row>
    <row r="345" spans="5:6" ht="14.25" customHeight="1" x14ac:dyDescent="0.25">
      <c r="E345" s="8"/>
      <c r="F345" s="24"/>
    </row>
    <row r="346" spans="5:6" ht="14.25" customHeight="1" x14ac:dyDescent="0.25">
      <c r="E346" s="8"/>
      <c r="F346" s="24"/>
    </row>
    <row r="347" spans="5:6" ht="14.25" customHeight="1" x14ac:dyDescent="0.25">
      <c r="E347" s="8"/>
      <c r="F347" s="24"/>
    </row>
    <row r="348" spans="5:6" ht="14.25" customHeight="1" x14ac:dyDescent="0.25">
      <c r="E348" s="8"/>
      <c r="F348" s="24"/>
    </row>
    <row r="349" spans="5:6" ht="14.25" customHeight="1" x14ac:dyDescent="0.25">
      <c r="E349" s="8"/>
      <c r="F349" s="24"/>
    </row>
    <row r="350" spans="5:6" ht="14.25" customHeight="1" x14ac:dyDescent="0.25">
      <c r="E350" s="8"/>
      <c r="F350" s="24"/>
    </row>
    <row r="351" spans="5:6" ht="14.25" customHeight="1" x14ac:dyDescent="0.25">
      <c r="E351" s="8"/>
      <c r="F351" s="24"/>
    </row>
    <row r="352" spans="5:6" ht="14.25" customHeight="1" x14ac:dyDescent="0.25">
      <c r="E352" s="8"/>
      <c r="F352" s="24"/>
    </row>
    <row r="353" spans="5:6" ht="14.25" customHeight="1" x14ac:dyDescent="0.25">
      <c r="E353" s="8"/>
      <c r="F353" s="24"/>
    </row>
    <row r="354" spans="5:6" ht="14.25" customHeight="1" x14ac:dyDescent="0.25">
      <c r="E354" s="8"/>
      <c r="F354" s="24"/>
    </row>
    <row r="355" spans="5:6" ht="14.25" customHeight="1" x14ac:dyDescent="0.25">
      <c r="E355" s="8"/>
      <c r="F355" s="24"/>
    </row>
    <row r="356" spans="5:6" ht="14.25" customHeight="1" x14ac:dyDescent="0.25">
      <c r="E356" s="8"/>
      <c r="F356" s="24"/>
    </row>
    <row r="357" spans="5:6" ht="14.25" customHeight="1" x14ac:dyDescent="0.25">
      <c r="E357" s="8"/>
      <c r="F357" s="24"/>
    </row>
    <row r="358" spans="5:6" ht="14.25" customHeight="1" x14ac:dyDescent="0.25">
      <c r="E358" s="8"/>
      <c r="F358" s="24"/>
    </row>
    <row r="359" spans="5:6" ht="14.25" customHeight="1" x14ac:dyDescent="0.25">
      <c r="E359" s="8"/>
      <c r="F359" s="24"/>
    </row>
    <row r="360" spans="5:6" ht="14.25" customHeight="1" x14ac:dyDescent="0.25">
      <c r="E360" s="8"/>
      <c r="F360" s="24"/>
    </row>
    <row r="361" spans="5:6" ht="14.25" customHeight="1" x14ac:dyDescent="0.25">
      <c r="E361" s="8"/>
      <c r="F361" s="24"/>
    </row>
    <row r="362" spans="5:6" ht="14.25" customHeight="1" x14ac:dyDescent="0.25">
      <c r="E362" s="8"/>
      <c r="F362" s="24"/>
    </row>
    <row r="363" spans="5:6" ht="14.25" customHeight="1" x14ac:dyDescent="0.25">
      <c r="E363" s="8"/>
      <c r="F363" s="24"/>
    </row>
    <row r="364" spans="5:6" ht="14.25" customHeight="1" x14ac:dyDescent="0.25">
      <c r="E364" s="8"/>
      <c r="F364" s="24"/>
    </row>
    <row r="365" spans="5:6" ht="14.25" customHeight="1" x14ac:dyDescent="0.25">
      <c r="E365" s="8"/>
      <c r="F365" s="24"/>
    </row>
    <row r="366" spans="5:6" ht="14.25" customHeight="1" x14ac:dyDescent="0.25">
      <c r="E366" s="8"/>
      <c r="F366" s="24"/>
    </row>
    <row r="367" spans="5:6" ht="14.25" customHeight="1" x14ac:dyDescent="0.25">
      <c r="E367" s="8"/>
      <c r="F367" s="24"/>
    </row>
    <row r="368" spans="5:6" ht="14.25" customHeight="1" x14ac:dyDescent="0.25">
      <c r="E368" s="8"/>
      <c r="F368" s="24"/>
    </row>
    <row r="369" spans="5:6" ht="14.25" customHeight="1" x14ac:dyDescent="0.25">
      <c r="E369" s="8"/>
      <c r="F369" s="24"/>
    </row>
    <row r="370" spans="5:6" ht="14.25" customHeight="1" x14ac:dyDescent="0.25">
      <c r="E370" s="8"/>
      <c r="F370" s="24"/>
    </row>
    <row r="371" spans="5:6" ht="14.25" customHeight="1" x14ac:dyDescent="0.25">
      <c r="E371" s="8"/>
      <c r="F371" s="24"/>
    </row>
    <row r="372" spans="5:6" ht="14.25" customHeight="1" x14ac:dyDescent="0.25">
      <c r="E372" s="8"/>
      <c r="F372" s="24"/>
    </row>
    <row r="373" spans="5:6" ht="14.25" customHeight="1" x14ac:dyDescent="0.25">
      <c r="E373" s="8"/>
      <c r="F373" s="24"/>
    </row>
    <row r="374" spans="5:6" ht="14.25" customHeight="1" x14ac:dyDescent="0.25">
      <c r="E374" s="8"/>
      <c r="F374" s="24"/>
    </row>
    <row r="375" spans="5:6" ht="14.25" customHeight="1" x14ac:dyDescent="0.25">
      <c r="E375" s="8"/>
      <c r="F375" s="24"/>
    </row>
    <row r="376" spans="5:6" ht="14.25" customHeight="1" x14ac:dyDescent="0.25">
      <c r="E376" s="8"/>
      <c r="F376" s="24"/>
    </row>
    <row r="377" spans="5:6" ht="14.25" customHeight="1" x14ac:dyDescent="0.25">
      <c r="E377" s="8"/>
      <c r="F377" s="24"/>
    </row>
    <row r="378" spans="5:6" ht="14.25" customHeight="1" x14ac:dyDescent="0.25">
      <c r="E378" s="8"/>
      <c r="F378" s="24"/>
    </row>
    <row r="379" spans="5:6" ht="14.25" customHeight="1" x14ac:dyDescent="0.25">
      <c r="E379" s="8"/>
      <c r="F379" s="24"/>
    </row>
    <row r="380" spans="5:6" ht="14.25" customHeight="1" x14ac:dyDescent="0.25">
      <c r="E380" s="8"/>
      <c r="F380" s="24"/>
    </row>
    <row r="381" spans="5:6" ht="14.25" customHeight="1" x14ac:dyDescent="0.25">
      <c r="E381" s="8"/>
      <c r="F381" s="24"/>
    </row>
    <row r="382" spans="5:6" ht="14.25" customHeight="1" x14ac:dyDescent="0.25">
      <c r="E382" s="8"/>
      <c r="F382" s="24"/>
    </row>
    <row r="383" spans="5:6" ht="14.25" customHeight="1" x14ac:dyDescent="0.25">
      <c r="E383" s="8"/>
      <c r="F383" s="24"/>
    </row>
    <row r="384" spans="5:6" ht="14.25" customHeight="1" x14ac:dyDescent="0.25">
      <c r="E384" s="8"/>
      <c r="F384" s="24"/>
    </row>
    <row r="385" spans="5:6" ht="14.25" customHeight="1" x14ac:dyDescent="0.25">
      <c r="E385" s="8"/>
      <c r="F385" s="24"/>
    </row>
    <row r="386" spans="5:6" ht="14.25" customHeight="1" x14ac:dyDescent="0.25">
      <c r="E386" s="8"/>
      <c r="F386" s="24"/>
    </row>
    <row r="387" spans="5:6" ht="14.25" customHeight="1" x14ac:dyDescent="0.25">
      <c r="E387" s="8"/>
      <c r="F387" s="24"/>
    </row>
    <row r="388" spans="5:6" ht="14.25" customHeight="1" x14ac:dyDescent="0.25">
      <c r="E388" s="8"/>
      <c r="F388" s="24"/>
    </row>
    <row r="389" spans="5:6" ht="14.25" customHeight="1" x14ac:dyDescent="0.25">
      <c r="E389" s="8"/>
      <c r="F389" s="24"/>
    </row>
    <row r="390" spans="5:6" ht="14.25" customHeight="1" x14ac:dyDescent="0.25">
      <c r="E390" s="8"/>
      <c r="F390" s="24"/>
    </row>
    <row r="391" spans="5:6" ht="14.25" customHeight="1" x14ac:dyDescent="0.25">
      <c r="E391" s="8"/>
      <c r="F391" s="24"/>
    </row>
    <row r="392" spans="5:6" ht="14.25" customHeight="1" x14ac:dyDescent="0.25">
      <c r="E392" s="8"/>
      <c r="F392" s="24"/>
    </row>
    <row r="393" spans="5:6" ht="14.25" customHeight="1" x14ac:dyDescent="0.25">
      <c r="E393" s="8"/>
      <c r="F393" s="24"/>
    </row>
    <row r="394" spans="5:6" ht="14.25" customHeight="1" x14ac:dyDescent="0.25">
      <c r="E394" s="8"/>
      <c r="F394" s="24"/>
    </row>
    <row r="395" spans="5:6" ht="14.25" customHeight="1" x14ac:dyDescent="0.25">
      <c r="E395" s="8"/>
      <c r="F395" s="24"/>
    </row>
    <row r="396" spans="5:6" ht="14.25" customHeight="1" x14ac:dyDescent="0.25">
      <c r="E396" s="8"/>
      <c r="F396" s="24"/>
    </row>
    <row r="397" spans="5:6" ht="14.25" customHeight="1" x14ac:dyDescent="0.25">
      <c r="E397" s="8"/>
      <c r="F397" s="24"/>
    </row>
    <row r="398" spans="5:6" ht="14.25" customHeight="1" x14ac:dyDescent="0.25">
      <c r="E398" s="8"/>
      <c r="F398" s="24"/>
    </row>
    <row r="399" spans="5:6" ht="14.25" customHeight="1" x14ac:dyDescent="0.25">
      <c r="E399" s="8"/>
      <c r="F399" s="24"/>
    </row>
    <row r="400" spans="5:6" ht="14.25" customHeight="1" x14ac:dyDescent="0.25">
      <c r="E400" s="8"/>
      <c r="F400" s="24"/>
    </row>
    <row r="401" spans="5:6" ht="14.25" customHeight="1" x14ac:dyDescent="0.25">
      <c r="E401" s="8"/>
      <c r="F401" s="24"/>
    </row>
    <row r="402" spans="5:6" ht="14.25" customHeight="1" x14ac:dyDescent="0.25">
      <c r="E402" s="8"/>
      <c r="F402" s="24"/>
    </row>
    <row r="403" spans="5:6" ht="14.25" customHeight="1" x14ac:dyDescent="0.25">
      <c r="E403" s="8"/>
      <c r="F403" s="24"/>
    </row>
    <row r="404" spans="5:6" ht="14.25" customHeight="1" x14ac:dyDescent="0.25">
      <c r="E404" s="8"/>
      <c r="F404" s="24"/>
    </row>
    <row r="405" spans="5:6" ht="14.25" customHeight="1" x14ac:dyDescent="0.25">
      <c r="E405" s="8"/>
      <c r="F405" s="24"/>
    </row>
    <row r="406" spans="5:6" ht="14.25" customHeight="1" x14ac:dyDescent="0.25">
      <c r="E406" s="8"/>
      <c r="F406" s="24"/>
    </row>
    <row r="407" spans="5:6" ht="14.25" customHeight="1" x14ac:dyDescent="0.25">
      <c r="E407" s="8"/>
      <c r="F407" s="24"/>
    </row>
    <row r="408" spans="5:6" ht="14.25" customHeight="1" x14ac:dyDescent="0.25">
      <c r="E408" s="8"/>
      <c r="F408" s="24"/>
    </row>
    <row r="409" spans="5:6" ht="14.25" customHeight="1" x14ac:dyDescent="0.25">
      <c r="E409" s="8"/>
      <c r="F409" s="24"/>
    </row>
    <row r="410" spans="5:6" ht="14.25" customHeight="1" x14ac:dyDescent="0.25">
      <c r="E410" s="8"/>
      <c r="F410" s="24"/>
    </row>
    <row r="411" spans="5:6" ht="14.25" customHeight="1" x14ac:dyDescent="0.25">
      <c r="E411" s="8"/>
      <c r="F411" s="24"/>
    </row>
    <row r="412" spans="5:6" ht="14.25" customHeight="1" x14ac:dyDescent="0.25">
      <c r="E412" s="8"/>
      <c r="F412" s="24"/>
    </row>
    <row r="413" spans="5:6" ht="14.25" customHeight="1" x14ac:dyDescent="0.25">
      <c r="E413" s="8"/>
      <c r="F413" s="24"/>
    </row>
    <row r="414" spans="5:6" ht="14.25" customHeight="1" x14ac:dyDescent="0.25">
      <c r="E414" s="8"/>
      <c r="F414" s="24"/>
    </row>
    <row r="415" spans="5:6" ht="14.25" customHeight="1" x14ac:dyDescent="0.25">
      <c r="E415" s="8"/>
      <c r="F415" s="24"/>
    </row>
    <row r="416" spans="5:6" ht="14.25" customHeight="1" x14ac:dyDescent="0.25">
      <c r="E416" s="8"/>
      <c r="F416" s="24"/>
    </row>
    <row r="417" spans="5:6" ht="14.25" customHeight="1" x14ac:dyDescent="0.25">
      <c r="E417" s="8"/>
      <c r="F417" s="24"/>
    </row>
    <row r="418" spans="5:6" ht="14.25" customHeight="1" x14ac:dyDescent="0.25">
      <c r="E418" s="8"/>
      <c r="F418" s="24"/>
    </row>
    <row r="419" spans="5:6" ht="14.25" customHeight="1" x14ac:dyDescent="0.25">
      <c r="E419" s="8"/>
      <c r="F419" s="24"/>
    </row>
    <row r="420" spans="5:6" ht="14.25" customHeight="1" x14ac:dyDescent="0.25">
      <c r="E420" s="8"/>
      <c r="F420" s="24"/>
    </row>
    <row r="421" spans="5:6" ht="14.25" customHeight="1" x14ac:dyDescent="0.25">
      <c r="E421" s="8"/>
      <c r="F421" s="24"/>
    </row>
    <row r="422" spans="5:6" ht="14.25" customHeight="1" x14ac:dyDescent="0.25">
      <c r="E422" s="8"/>
      <c r="F422" s="24"/>
    </row>
    <row r="423" spans="5:6" ht="14.25" customHeight="1" x14ac:dyDescent="0.25">
      <c r="E423" s="8"/>
      <c r="F423" s="24"/>
    </row>
    <row r="424" spans="5:6" ht="14.25" customHeight="1" x14ac:dyDescent="0.25">
      <c r="E424" s="8"/>
      <c r="F424" s="24"/>
    </row>
    <row r="425" spans="5:6" ht="14.25" customHeight="1" x14ac:dyDescent="0.25">
      <c r="E425" s="8"/>
      <c r="F425" s="24"/>
    </row>
    <row r="426" spans="5:6" ht="14.25" customHeight="1" x14ac:dyDescent="0.25">
      <c r="E426" s="8"/>
      <c r="F426" s="24"/>
    </row>
    <row r="427" spans="5:6" ht="14.25" customHeight="1" x14ac:dyDescent="0.25">
      <c r="E427" s="8"/>
      <c r="F427" s="24"/>
    </row>
    <row r="428" spans="5:6" ht="14.25" customHeight="1" x14ac:dyDescent="0.25">
      <c r="E428" s="8"/>
      <c r="F428" s="24"/>
    </row>
    <row r="429" spans="5:6" ht="14.25" customHeight="1" x14ac:dyDescent="0.25">
      <c r="E429" s="8"/>
      <c r="F429" s="24"/>
    </row>
    <row r="430" spans="5:6" ht="14.25" customHeight="1" x14ac:dyDescent="0.25">
      <c r="E430" s="8"/>
      <c r="F430" s="24"/>
    </row>
    <row r="431" spans="5:6" ht="14.25" customHeight="1" x14ac:dyDescent="0.25">
      <c r="E431" s="8"/>
      <c r="F431" s="24"/>
    </row>
    <row r="432" spans="5:6" ht="14.25" customHeight="1" x14ac:dyDescent="0.25">
      <c r="E432" s="8"/>
      <c r="F432" s="24"/>
    </row>
    <row r="433" spans="5:6" ht="14.25" customHeight="1" x14ac:dyDescent="0.25">
      <c r="E433" s="8"/>
      <c r="F433" s="24"/>
    </row>
    <row r="434" spans="5:6" ht="14.25" customHeight="1" x14ac:dyDescent="0.25">
      <c r="E434" s="8"/>
      <c r="F434" s="24"/>
    </row>
    <row r="435" spans="5:6" ht="14.25" customHeight="1" x14ac:dyDescent="0.25">
      <c r="E435" s="8"/>
      <c r="F435" s="24"/>
    </row>
    <row r="436" spans="5:6" ht="14.25" customHeight="1" x14ac:dyDescent="0.25">
      <c r="E436" s="8"/>
      <c r="F436" s="24"/>
    </row>
    <row r="437" spans="5:6" ht="14.25" customHeight="1" x14ac:dyDescent="0.25">
      <c r="E437" s="8"/>
      <c r="F437" s="24"/>
    </row>
    <row r="438" spans="5:6" ht="14.25" customHeight="1" x14ac:dyDescent="0.25">
      <c r="E438" s="8"/>
      <c r="F438" s="24"/>
    </row>
    <row r="439" spans="5:6" ht="14.25" customHeight="1" x14ac:dyDescent="0.25">
      <c r="E439" s="8"/>
      <c r="F439" s="24"/>
    </row>
    <row r="440" spans="5:6" ht="14.25" customHeight="1" x14ac:dyDescent="0.25">
      <c r="E440" s="8"/>
      <c r="F440" s="24"/>
    </row>
    <row r="441" spans="5:6" ht="14.25" customHeight="1" x14ac:dyDescent="0.25">
      <c r="E441" s="8"/>
      <c r="F441" s="24"/>
    </row>
    <row r="442" spans="5:6" ht="14.25" customHeight="1" x14ac:dyDescent="0.25">
      <c r="E442" s="8"/>
      <c r="F442" s="24"/>
    </row>
    <row r="443" spans="5:6" ht="14.25" customHeight="1" x14ac:dyDescent="0.25">
      <c r="E443" s="8"/>
      <c r="F443" s="24"/>
    </row>
    <row r="444" spans="5:6" ht="14.25" customHeight="1" x14ac:dyDescent="0.25">
      <c r="E444" s="8"/>
      <c r="F444" s="24"/>
    </row>
    <row r="445" spans="5:6" ht="14.25" customHeight="1" x14ac:dyDescent="0.25">
      <c r="E445" s="8"/>
      <c r="F445" s="24"/>
    </row>
    <row r="446" spans="5:6" ht="14.25" customHeight="1" x14ac:dyDescent="0.25">
      <c r="E446" s="8"/>
      <c r="F446" s="24"/>
    </row>
    <row r="447" spans="5:6" ht="14.25" customHeight="1" x14ac:dyDescent="0.25">
      <c r="E447" s="8"/>
      <c r="F447" s="24"/>
    </row>
    <row r="448" spans="5:6" ht="14.25" customHeight="1" x14ac:dyDescent="0.25">
      <c r="E448" s="8"/>
      <c r="F448" s="24"/>
    </row>
    <row r="449" spans="5:6" ht="14.25" customHeight="1" x14ac:dyDescent="0.25">
      <c r="E449" s="8"/>
      <c r="F449" s="24"/>
    </row>
    <row r="450" spans="5:6" ht="14.25" customHeight="1" x14ac:dyDescent="0.25">
      <c r="E450" s="8"/>
      <c r="F450" s="24"/>
    </row>
    <row r="451" spans="5:6" ht="14.25" customHeight="1" x14ac:dyDescent="0.25">
      <c r="E451" s="8"/>
      <c r="F451" s="24"/>
    </row>
    <row r="452" spans="5:6" ht="14.25" customHeight="1" x14ac:dyDescent="0.25">
      <c r="E452" s="8"/>
      <c r="F452" s="24"/>
    </row>
    <row r="453" spans="5:6" ht="14.25" customHeight="1" x14ac:dyDescent="0.25">
      <c r="E453" s="8"/>
      <c r="F453" s="24"/>
    </row>
    <row r="454" spans="5:6" ht="14.25" customHeight="1" x14ac:dyDescent="0.25">
      <c r="E454" s="8"/>
      <c r="F454" s="24"/>
    </row>
    <row r="455" spans="5:6" ht="14.25" customHeight="1" x14ac:dyDescent="0.25">
      <c r="E455" s="8"/>
      <c r="F455" s="24"/>
    </row>
    <row r="456" spans="5:6" ht="14.25" customHeight="1" x14ac:dyDescent="0.25">
      <c r="E456" s="8"/>
      <c r="F456" s="24"/>
    </row>
    <row r="457" spans="5:6" ht="14.25" customHeight="1" x14ac:dyDescent="0.25">
      <c r="E457" s="8"/>
      <c r="F457" s="24"/>
    </row>
    <row r="458" spans="5:6" ht="14.25" customHeight="1" x14ac:dyDescent="0.25">
      <c r="E458" s="8"/>
      <c r="F458" s="24"/>
    </row>
    <row r="459" spans="5:6" ht="14.25" customHeight="1" x14ac:dyDescent="0.25">
      <c r="E459" s="8"/>
      <c r="F459" s="24"/>
    </row>
    <row r="460" spans="5:6" ht="14.25" customHeight="1" x14ac:dyDescent="0.25">
      <c r="E460" s="8"/>
      <c r="F460" s="24"/>
    </row>
    <row r="461" spans="5:6" ht="14.25" customHeight="1" x14ac:dyDescent="0.25">
      <c r="E461" s="8"/>
      <c r="F461" s="24"/>
    </row>
    <row r="462" spans="5:6" ht="14.25" customHeight="1" x14ac:dyDescent="0.25">
      <c r="E462" s="8"/>
      <c r="F462" s="24"/>
    </row>
    <row r="463" spans="5:6" ht="14.25" customHeight="1" x14ac:dyDescent="0.25">
      <c r="E463" s="8"/>
      <c r="F463" s="24"/>
    </row>
    <row r="464" spans="5:6" ht="14.25" customHeight="1" x14ac:dyDescent="0.25">
      <c r="E464" s="8"/>
      <c r="F464" s="24"/>
    </row>
    <row r="465" spans="5:6" ht="14.25" customHeight="1" x14ac:dyDescent="0.25">
      <c r="E465" s="8"/>
      <c r="F465" s="24"/>
    </row>
    <row r="466" spans="5:6" ht="14.25" customHeight="1" x14ac:dyDescent="0.25">
      <c r="E466" s="8"/>
      <c r="F466" s="24"/>
    </row>
    <row r="467" spans="5:6" ht="14.25" customHeight="1" x14ac:dyDescent="0.25">
      <c r="E467" s="8"/>
      <c r="F467" s="24"/>
    </row>
    <row r="468" spans="5:6" ht="14.25" customHeight="1" x14ac:dyDescent="0.25">
      <c r="E468" s="8"/>
      <c r="F468" s="24"/>
    </row>
    <row r="469" spans="5:6" ht="14.25" customHeight="1" x14ac:dyDescent="0.25">
      <c r="E469" s="8"/>
      <c r="F469" s="24"/>
    </row>
    <row r="470" spans="5:6" ht="14.25" customHeight="1" x14ac:dyDescent="0.25">
      <c r="E470" s="8"/>
      <c r="F470" s="24"/>
    </row>
    <row r="471" spans="5:6" ht="14.25" customHeight="1" x14ac:dyDescent="0.25">
      <c r="E471" s="8"/>
      <c r="F471" s="24"/>
    </row>
    <row r="472" spans="5:6" ht="14.25" customHeight="1" x14ac:dyDescent="0.25">
      <c r="E472" s="8"/>
      <c r="F472" s="24"/>
    </row>
    <row r="473" spans="5:6" ht="14.25" customHeight="1" x14ac:dyDescent="0.25">
      <c r="E473" s="8"/>
      <c r="F473" s="24"/>
    </row>
    <row r="474" spans="5:6" ht="14.25" customHeight="1" x14ac:dyDescent="0.25">
      <c r="E474" s="8"/>
      <c r="F474" s="24"/>
    </row>
    <row r="475" spans="5:6" ht="14.25" customHeight="1" x14ac:dyDescent="0.25">
      <c r="E475" s="8"/>
      <c r="F475" s="24"/>
    </row>
    <row r="476" spans="5:6" ht="14.25" customHeight="1" x14ac:dyDescent="0.25">
      <c r="E476" s="8"/>
      <c r="F476" s="24"/>
    </row>
    <row r="477" spans="5:6" ht="14.25" customHeight="1" x14ac:dyDescent="0.25">
      <c r="E477" s="8"/>
      <c r="F477" s="24"/>
    </row>
    <row r="478" spans="5:6" ht="14.25" customHeight="1" x14ac:dyDescent="0.25">
      <c r="E478" s="8"/>
      <c r="F478" s="24"/>
    </row>
    <row r="479" spans="5:6" ht="14.25" customHeight="1" x14ac:dyDescent="0.25">
      <c r="E479" s="8"/>
      <c r="F479" s="24"/>
    </row>
    <row r="480" spans="5:6" ht="14.25" customHeight="1" x14ac:dyDescent="0.25">
      <c r="E480" s="8"/>
      <c r="F480" s="24"/>
    </row>
    <row r="481" spans="5:6" ht="14.25" customHeight="1" x14ac:dyDescent="0.25">
      <c r="E481" s="8"/>
      <c r="F481" s="24"/>
    </row>
    <row r="482" spans="5:6" ht="14.25" customHeight="1" x14ac:dyDescent="0.25">
      <c r="E482" s="8"/>
      <c r="F482" s="24"/>
    </row>
    <row r="483" spans="5:6" ht="14.25" customHeight="1" x14ac:dyDescent="0.25">
      <c r="E483" s="8"/>
      <c r="F483" s="24"/>
    </row>
    <row r="484" spans="5:6" ht="14.25" customHeight="1" x14ac:dyDescent="0.25">
      <c r="E484" s="8"/>
      <c r="F484" s="24"/>
    </row>
    <row r="485" spans="5:6" ht="14.25" customHeight="1" x14ac:dyDescent="0.25">
      <c r="E485" s="8"/>
      <c r="F485" s="24"/>
    </row>
    <row r="486" spans="5:6" ht="14.25" customHeight="1" x14ac:dyDescent="0.25">
      <c r="E486" s="8"/>
      <c r="F486" s="24"/>
    </row>
    <row r="487" spans="5:6" ht="14.25" customHeight="1" x14ac:dyDescent="0.25">
      <c r="E487" s="8"/>
      <c r="F487" s="24"/>
    </row>
    <row r="488" spans="5:6" ht="14.25" customHeight="1" x14ac:dyDescent="0.25">
      <c r="E488" s="8"/>
      <c r="F488" s="24"/>
    </row>
    <row r="489" spans="5:6" ht="14.25" customHeight="1" x14ac:dyDescent="0.25">
      <c r="E489" s="8"/>
      <c r="F489" s="24"/>
    </row>
    <row r="490" spans="5:6" ht="14.25" customHeight="1" x14ac:dyDescent="0.25">
      <c r="E490" s="8"/>
      <c r="F490" s="24"/>
    </row>
    <row r="491" spans="5:6" ht="14.25" customHeight="1" x14ac:dyDescent="0.25">
      <c r="E491" s="8"/>
      <c r="F491" s="24"/>
    </row>
    <row r="492" spans="5:6" ht="14.25" customHeight="1" x14ac:dyDescent="0.25">
      <c r="E492" s="8"/>
      <c r="F492" s="24"/>
    </row>
    <row r="493" spans="5:6" ht="14.25" customHeight="1" x14ac:dyDescent="0.25">
      <c r="E493" s="8"/>
      <c r="F493" s="24"/>
    </row>
    <row r="494" spans="5:6" ht="14.25" customHeight="1" x14ac:dyDescent="0.25">
      <c r="E494" s="8"/>
      <c r="F494" s="24"/>
    </row>
    <row r="495" spans="5:6" ht="14.25" customHeight="1" x14ac:dyDescent="0.25">
      <c r="E495" s="8"/>
      <c r="F495" s="24"/>
    </row>
    <row r="496" spans="5:6" ht="14.25" customHeight="1" x14ac:dyDescent="0.25">
      <c r="E496" s="8"/>
      <c r="F496" s="24"/>
    </row>
    <row r="497" spans="5:6" ht="14.25" customHeight="1" x14ac:dyDescent="0.25">
      <c r="E497" s="8"/>
      <c r="F497" s="24"/>
    </row>
    <row r="498" spans="5:6" ht="14.25" customHeight="1" x14ac:dyDescent="0.25">
      <c r="E498" s="8"/>
      <c r="F498" s="24"/>
    </row>
    <row r="499" spans="5:6" ht="14.25" customHeight="1" x14ac:dyDescent="0.25">
      <c r="E499" s="8"/>
      <c r="F499" s="24"/>
    </row>
    <row r="500" spans="5:6" ht="14.25" customHeight="1" x14ac:dyDescent="0.25">
      <c r="E500" s="8"/>
      <c r="F500" s="24"/>
    </row>
    <row r="501" spans="5:6" ht="14.25" customHeight="1" x14ac:dyDescent="0.25">
      <c r="E501" s="8"/>
      <c r="F501" s="24"/>
    </row>
    <row r="502" spans="5:6" ht="14.25" customHeight="1" x14ac:dyDescent="0.25">
      <c r="E502" s="8"/>
      <c r="F502" s="24"/>
    </row>
    <row r="503" spans="5:6" ht="14.25" customHeight="1" x14ac:dyDescent="0.25">
      <c r="E503" s="8"/>
      <c r="F503" s="24"/>
    </row>
    <row r="504" spans="5:6" ht="14.25" customHeight="1" x14ac:dyDescent="0.25">
      <c r="E504" s="8"/>
      <c r="F504" s="24"/>
    </row>
    <row r="505" spans="5:6" ht="14.25" customHeight="1" x14ac:dyDescent="0.25">
      <c r="E505" s="8"/>
      <c r="F505" s="24"/>
    </row>
    <row r="506" spans="5:6" ht="14.25" customHeight="1" x14ac:dyDescent="0.25">
      <c r="E506" s="8"/>
      <c r="F506" s="24"/>
    </row>
    <row r="507" spans="5:6" ht="14.25" customHeight="1" x14ac:dyDescent="0.25">
      <c r="E507" s="8"/>
      <c r="F507" s="24"/>
    </row>
    <row r="508" spans="5:6" ht="14.25" customHeight="1" x14ac:dyDescent="0.25">
      <c r="E508" s="8"/>
      <c r="F508" s="24"/>
    </row>
    <row r="509" spans="5:6" ht="14.25" customHeight="1" x14ac:dyDescent="0.25">
      <c r="E509" s="8"/>
      <c r="F509" s="24"/>
    </row>
    <row r="510" spans="5:6" ht="14.25" customHeight="1" x14ac:dyDescent="0.25">
      <c r="E510" s="8"/>
      <c r="F510" s="24"/>
    </row>
    <row r="511" spans="5:6" ht="14.25" customHeight="1" x14ac:dyDescent="0.25">
      <c r="E511" s="8"/>
      <c r="F511" s="24"/>
    </row>
    <row r="512" spans="5:6" ht="14.25" customHeight="1" x14ac:dyDescent="0.25">
      <c r="E512" s="8"/>
      <c r="F512" s="24"/>
    </row>
    <row r="513" spans="5:6" ht="14.25" customHeight="1" x14ac:dyDescent="0.25">
      <c r="E513" s="8"/>
      <c r="F513" s="24"/>
    </row>
    <row r="514" spans="5:6" ht="14.25" customHeight="1" x14ac:dyDescent="0.25">
      <c r="E514" s="8"/>
      <c r="F514" s="24"/>
    </row>
    <row r="515" spans="5:6" ht="14.25" customHeight="1" x14ac:dyDescent="0.25">
      <c r="E515" s="8"/>
      <c r="F515" s="24"/>
    </row>
    <row r="516" spans="5:6" ht="14.25" customHeight="1" x14ac:dyDescent="0.25">
      <c r="E516" s="8"/>
      <c r="F516" s="24"/>
    </row>
    <row r="517" spans="5:6" ht="14.25" customHeight="1" x14ac:dyDescent="0.25">
      <c r="E517" s="8"/>
      <c r="F517" s="24"/>
    </row>
    <row r="518" spans="5:6" ht="14.25" customHeight="1" x14ac:dyDescent="0.25">
      <c r="E518" s="8"/>
      <c r="F518" s="24"/>
    </row>
    <row r="519" spans="5:6" ht="14.25" customHeight="1" x14ac:dyDescent="0.25">
      <c r="E519" s="8"/>
      <c r="F519" s="24"/>
    </row>
    <row r="520" spans="5:6" ht="14.25" customHeight="1" x14ac:dyDescent="0.25">
      <c r="E520" s="8"/>
      <c r="F520" s="24"/>
    </row>
    <row r="521" spans="5:6" ht="14.25" customHeight="1" x14ac:dyDescent="0.25">
      <c r="E521" s="8"/>
      <c r="F521" s="24"/>
    </row>
    <row r="522" spans="5:6" ht="14.25" customHeight="1" x14ac:dyDescent="0.25">
      <c r="E522" s="8"/>
      <c r="F522" s="24"/>
    </row>
    <row r="523" spans="5:6" ht="14.25" customHeight="1" x14ac:dyDescent="0.25">
      <c r="E523" s="8"/>
      <c r="F523" s="24"/>
    </row>
    <row r="524" spans="5:6" ht="14.25" customHeight="1" x14ac:dyDescent="0.25">
      <c r="E524" s="8"/>
      <c r="F524" s="24"/>
    </row>
    <row r="525" spans="5:6" ht="14.25" customHeight="1" x14ac:dyDescent="0.25">
      <c r="E525" s="8"/>
      <c r="F525" s="24"/>
    </row>
    <row r="526" spans="5:6" ht="14.25" customHeight="1" x14ac:dyDescent="0.25">
      <c r="E526" s="8"/>
      <c r="F526" s="24"/>
    </row>
    <row r="527" spans="5:6" ht="14.25" customHeight="1" x14ac:dyDescent="0.25">
      <c r="E527" s="8"/>
      <c r="F527" s="24"/>
    </row>
    <row r="528" spans="5:6" ht="14.25" customHeight="1" x14ac:dyDescent="0.25">
      <c r="E528" s="8"/>
      <c r="F528" s="24"/>
    </row>
    <row r="529" spans="5:6" ht="14.25" customHeight="1" x14ac:dyDescent="0.25">
      <c r="E529" s="8"/>
      <c r="F529" s="24"/>
    </row>
    <row r="530" spans="5:6" ht="14.25" customHeight="1" x14ac:dyDescent="0.25">
      <c r="E530" s="8"/>
      <c r="F530" s="24"/>
    </row>
    <row r="531" spans="5:6" ht="14.25" customHeight="1" x14ac:dyDescent="0.25">
      <c r="E531" s="8"/>
      <c r="F531" s="24"/>
    </row>
    <row r="532" spans="5:6" ht="14.25" customHeight="1" x14ac:dyDescent="0.25">
      <c r="E532" s="8"/>
      <c r="F532" s="24"/>
    </row>
    <row r="533" spans="5:6" ht="14.25" customHeight="1" x14ac:dyDescent="0.25">
      <c r="E533" s="8"/>
      <c r="F533" s="24"/>
    </row>
    <row r="534" spans="5:6" ht="14.25" customHeight="1" x14ac:dyDescent="0.25">
      <c r="E534" s="8"/>
      <c r="F534" s="24"/>
    </row>
    <row r="535" spans="5:6" ht="14.25" customHeight="1" x14ac:dyDescent="0.25">
      <c r="E535" s="8"/>
      <c r="F535" s="24"/>
    </row>
    <row r="536" spans="5:6" ht="14.25" customHeight="1" x14ac:dyDescent="0.25">
      <c r="E536" s="8"/>
      <c r="F536" s="24"/>
    </row>
    <row r="537" spans="5:6" ht="14.25" customHeight="1" x14ac:dyDescent="0.25">
      <c r="E537" s="8"/>
      <c r="F537" s="24"/>
    </row>
    <row r="538" spans="5:6" ht="14.25" customHeight="1" x14ac:dyDescent="0.25">
      <c r="E538" s="8"/>
      <c r="F538" s="24"/>
    </row>
    <row r="539" spans="5:6" ht="14.25" customHeight="1" x14ac:dyDescent="0.25">
      <c r="E539" s="8"/>
      <c r="F539" s="24"/>
    </row>
    <row r="540" spans="5:6" ht="14.25" customHeight="1" x14ac:dyDescent="0.25">
      <c r="E540" s="8"/>
      <c r="F540" s="24"/>
    </row>
    <row r="541" spans="5:6" ht="14.25" customHeight="1" x14ac:dyDescent="0.25">
      <c r="E541" s="8"/>
      <c r="F541" s="24"/>
    </row>
    <row r="542" spans="5:6" ht="14.25" customHeight="1" x14ac:dyDescent="0.25">
      <c r="E542" s="8"/>
      <c r="F542" s="24"/>
    </row>
    <row r="543" spans="5:6" ht="14.25" customHeight="1" x14ac:dyDescent="0.25">
      <c r="E543" s="8"/>
      <c r="F543" s="24"/>
    </row>
    <row r="544" spans="5:6" ht="14.25" customHeight="1" x14ac:dyDescent="0.25">
      <c r="E544" s="8"/>
      <c r="F544" s="24"/>
    </row>
    <row r="545" spans="5:6" ht="14.25" customHeight="1" x14ac:dyDescent="0.25">
      <c r="E545" s="8"/>
      <c r="F545" s="24"/>
    </row>
    <row r="546" spans="5:6" ht="14.25" customHeight="1" x14ac:dyDescent="0.25">
      <c r="E546" s="8"/>
      <c r="F546" s="24"/>
    </row>
    <row r="547" spans="5:6" ht="14.25" customHeight="1" x14ac:dyDescent="0.25">
      <c r="E547" s="8"/>
      <c r="F547" s="24"/>
    </row>
    <row r="548" spans="5:6" ht="14.25" customHeight="1" x14ac:dyDescent="0.25">
      <c r="E548" s="8"/>
      <c r="F548" s="24"/>
    </row>
    <row r="549" spans="5:6" ht="14.25" customHeight="1" x14ac:dyDescent="0.25">
      <c r="E549" s="8"/>
      <c r="F549" s="24"/>
    </row>
    <row r="550" spans="5:6" ht="14.25" customHeight="1" x14ac:dyDescent="0.25">
      <c r="E550" s="8"/>
      <c r="F550" s="24"/>
    </row>
    <row r="551" spans="5:6" ht="14.25" customHeight="1" x14ac:dyDescent="0.25">
      <c r="E551" s="8"/>
      <c r="F551" s="24"/>
    </row>
    <row r="552" spans="5:6" ht="14.25" customHeight="1" x14ac:dyDescent="0.25">
      <c r="E552" s="8"/>
      <c r="F552" s="24"/>
    </row>
    <row r="553" spans="5:6" ht="14.25" customHeight="1" x14ac:dyDescent="0.25">
      <c r="E553" s="8"/>
      <c r="F553" s="24"/>
    </row>
    <row r="554" spans="5:6" ht="14.25" customHeight="1" x14ac:dyDescent="0.25">
      <c r="E554" s="8"/>
      <c r="F554" s="24"/>
    </row>
    <row r="555" spans="5:6" ht="14.25" customHeight="1" x14ac:dyDescent="0.25">
      <c r="E555" s="8"/>
      <c r="F555" s="24"/>
    </row>
    <row r="556" spans="5:6" ht="14.25" customHeight="1" x14ac:dyDescent="0.25">
      <c r="E556" s="8"/>
      <c r="F556" s="24"/>
    </row>
    <row r="557" spans="5:6" ht="14.25" customHeight="1" x14ac:dyDescent="0.25">
      <c r="E557" s="8"/>
      <c r="F557" s="24"/>
    </row>
    <row r="558" spans="5:6" ht="14.25" customHeight="1" x14ac:dyDescent="0.25">
      <c r="E558" s="8"/>
      <c r="F558" s="24"/>
    </row>
    <row r="559" spans="5:6" ht="14.25" customHeight="1" x14ac:dyDescent="0.25">
      <c r="E559" s="8"/>
      <c r="F559" s="24"/>
    </row>
    <row r="560" spans="5:6" ht="14.25" customHeight="1" x14ac:dyDescent="0.25">
      <c r="E560" s="8"/>
      <c r="F560" s="24"/>
    </row>
    <row r="561" spans="5:6" ht="14.25" customHeight="1" x14ac:dyDescent="0.25">
      <c r="E561" s="8"/>
      <c r="F561" s="24"/>
    </row>
    <row r="562" spans="5:6" ht="14.25" customHeight="1" x14ac:dyDescent="0.25">
      <c r="E562" s="8"/>
      <c r="F562" s="24"/>
    </row>
    <row r="563" spans="5:6" ht="14.25" customHeight="1" x14ac:dyDescent="0.25">
      <c r="E563" s="8"/>
      <c r="F563" s="24"/>
    </row>
    <row r="564" spans="5:6" ht="14.25" customHeight="1" x14ac:dyDescent="0.25">
      <c r="E564" s="8"/>
      <c r="F564" s="24"/>
    </row>
    <row r="565" spans="5:6" ht="14.25" customHeight="1" x14ac:dyDescent="0.25">
      <c r="E565" s="8"/>
      <c r="F565" s="24"/>
    </row>
    <row r="566" spans="5:6" ht="14.25" customHeight="1" x14ac:dyDescent="0.25">
      <c r="E566" s="8"/>
      <c r="F566" s="24"/>
    </row>
    <row r="567" spans="5:6" ht="14.25" customHeight="1" x14ac:dyDescent="0.25">
      <c r="E567" s="8"/>
      <c r="F567" s="24"/>
    </row>
    <row r="568" spans="5:6" ht="14.25" customHeight="1" x14ac:dyDescent="0.25">
      <c r="E568" s="8"/>
      <c r="F568" s="24"/>
    </row>
    <row r="569" spans="5:6" ht="14.25" customHeight="1" x14ac:dyDescent="0.25">
      <c r="E569" s="8"/>
      <c r="F569" s="24"/>
    </row>
    <row r="570" spans="5:6" ht="14.25" customHeight="1" x14ac:dyDescent="0.25">
      <c r="E570" s="8"/>
      <c r="F570" s="24"/>
    </row>
    <row r="571" spans="5:6" ht="14.25" customHeight="1" x14ac:dyDescent="0.25">
      <c r="E571" s="8"/>
      <c r="F571" s="24"/>
    </row>
    <row r="572" spans="5:6" ht="14.25" customHeight="1" x14ac:dyDescent="0.25">
      <c r="E572" s="8"/>
      <c r="F572" s="24"/>
    </row>
    <row r="573" spans="5:6" ht="14.25" customHeight="1" x14ac:dyDescent="0.25">
      <c r="E573" s="8"/>
      <c r="F573" s="24"/>
    </row>
    <row r="574" spans="5:6" ht="14.25" customHeight="1" x14ac:dyDescent="0.25">
      <c r="E574" s="8"/>
      <c r="F574" s="24"/>
    </row>
    <row r="575" spans="5:6" ht="14.25" customHeight="1" x14ac:dyDescent="0.25">
      <c r="E575" s="8"/>
      <c r="F575" s="24"/>
    </row>
    <row r="576" spans="5:6" ht="14.25" customHeight="1" x14ac:dyDescent="0.25">
      <c r="E576" s="8"/>
      <c r="F576" s="24"/>
    </row>
    <row r="577" spans="5:6" ht="14.25" customHeight="1" x14ac:dyDescent="0.25">
      <c r="E577" s="8"/>
      <c r="F577" s="24"/>
    </row>
    <row r="578" spans="5:6" ht="14.25" customHeight="1" x14ac:dyDescent="0.25">
      <c r="E578" s="8"/>
      <c r="F578" s="24"/>
    </row>
    <row r="579" spans="5:6" ht="14.25" customHeight="1" x14ac:dyDescent="0.25">
      <c r="E579" s="8"/>
      <c r="F579" s="24"/>
    </row>
    <row r="580" spans="5:6" ht="14.25" customHeight="1" x14ac:dyDescent="0.25">
      <c r="E580" s="8"/>
      <c r="F580" s="24"/>
    </row>
    <row r="581" spans="5:6" ht="14.25" customHeight="1" x14ac:dyDescent="0.25">
      <c r="E581" s="8"/>
      <c r="F581" s="24"/>
    </row>
    <row r="582" spans="5:6" ht="14.25" customHeight="1" x14ac:dyDescent="0.25">
      <c r="E582" s="8"/>
      <c r="F582" s="24"/>
    </row>
    <row r="583" spans="5:6" ht="14.25" customHeight="1" x14ac:dyDescent="0.25">
      <c r="E583" s="8"/>
      <c r="F583" s="24"/>
    </row>
    <row r="584" spans="5:6" ht="14.25" customHeight="1" x14ac:dyDescent="0.25">
      <c r="E584" s="8"/>
      <c r="F584" s="24"/>
    </row>
    <row r="585" spans="5:6" ht="14.25" customHeight="1" x14ac:dyDescent="0.25">
      <c r="E585" s="8"/>
      <c r="F585" s="24"/>
    </row>
    <row r="586" spans="5:6" ht="14.25" customHeight="1" x14ac:dyDescent="0.25">
      <c r="E586" s="8"/>
      <c r="F586" s="24"/>
    </row>
    <row r="587" spans="5:6" ht="14.25" customHeight="1" x14ac:dyDescent="0.25">
      <c r="E587" s="8"/>
      <c r="F587" s="24"/>
    </row>
    <row r="588" spans="5:6" ht="14.25" customHeight="1" x14ac:dyDescent="0.25">
      <c r="E588" s="8"/>
      <c r="F588" s="24"/>
    </row>
    <row r="589" spans="5:6" ht="14.25" customHeight="1" x14ac:dyDescent="0.25">
      <c r="E589" s="8"/>
      <c r="F589" s="24"/>
    </row>
    <row r="590" spans="5:6" ht="14.25" customHeight="1" x14ac:dyDescent="0.25">
      <c r="E590" s="8"/>
      <c r="F590" s="24"/>
    </row>
    <row r="591" spans="5:6" ht="14.25" customHeight="1" x14ac:dyDescent="0.25">
      <c r="E591" s="8"/>
      <c r="F591" s="24"/>
    </row>
    <row r="592" spans="5:6" ht="14.25" customHeight="1" x14ac:dyDescent="0.25">
      <c r="E592" s="8"/>
      <c r="F592" s="24"/>
    </row>
    <row r="593" spans="5:6" ht="14.25" customHeight="1" x14ac:dyDescent="0.25">
      <c r="E593" s="8"/>
      <c r="F593" s="24"/>
    </row>
    <row r="594" spans="5:6" ht="14.25" customHeight="1" x14ac:dyDescent="0.25">
      <c r="E594" s="8"/>
      <c r="F594" s="24"/>
    </row>
    <row r="595" spans="5:6" ht="14.25" customHeight="1" x14ac:dyDescent="0.25">
      <c r="E595" s="8"/>
      <c r="F595" s="24"/>
    </row>
    <row r="596" spans="5:6" ht="14.25" customHeight="1" x14ac:dyDescent="0.25">
      <c r="E596" s="8"/>
      <c r="F596" s="24"/>
    </row>
    <row r="597" spans="5:6" ht="14.25" customHeight="1" x14ac:dyDescent="0.25">
      <c r="E597" s="8"/>
      <c r="F597" s="24"/>
    </row>
    <row r="598" spans="5:6" ht="14.25" customHeight="1" x14ac:dyDescent="0.25">
      <c r="E598" s="8"/>
      <c r="F598" s="24"/>
    </row>
    <row r="599" spans="5:6" ht="14.25" customHeight="1" x14ac:dyDescent="0.25">
      <c r="E599" s="8"/>
      <c r="F599" s="24"/>
    </row>
    <row r="600" spans="5:6" ht="14.25" customHeight="1" x14ac:dyDescent="0.25">
      <c r="E600" s="8"/>
      <c r="F600" s="24"/>
    </row>
    <row r="601" spans="5:6" ht="14.25" customHeight="1" x14ac:dyDescent="0.25">
      <c r="E601" s="8"/>
      <c r="F601" s="24"/>
    </row>
    <row r="602" spans="5:6" ht="14.25" customHeight="1" x14ac:dyDescent="0.25">
      <c r="E602" s="8"/>
      <c r="F602" s="24"/>
    </row>
    <row r="603" spans="5:6" ht="14.25" customHeight="1" x14ac:dyDescent="0.25">
      <c r="E603" s="8"/>
      <c r="F603" s="24"/>
    </row>
    <row r="604" spans="5:6" ht="14.25" customHeight="1" x14ac:dyDescent="0.25">
      <c r="E604" s="8"/>
      <c r="F604" s="24"/>
    </row>
    <row r="605" spans="5:6" ht="14.25" customHeight="1" x14ac:dyDescent="0.25">
      <c r="E605" s="8"/>
      <c r="F605" s="24"/>
    </row>
    <row r="606" spans="5:6" ht="14.25" customHeight="1" x14ac:dyDescent="0.25">
      <c r="E606" s="8"/>
      <c r="F606" s="24"/>
    </row>
    <row r="607" spans="5:6" ht="14.25" customHeight="1" x14ac:dyDescent="0.25">
      <c r="E607" s="8"/>
      <c r="F607" s="24"/>
    </row>
    <row r="608" spans="5:6" ht="14.25" customHeight="1" x14ac:dyDescent="0.25">
      <c r="E608" s="8"/>
      <c r="F608" s="24"/>
    </row>
    <row r="609" spans="5:6" ht="14.25" customHeight="1" x14ac:dyDescent="0.25">
      <c r="E609" s="8"/>
      <c r="F609" s="24"/>
    </row>
    <row r="610" spans="5:6" ht="14.25" customHeight="1" x14ac:dyDescent="0.25">
      <c r="E610" s="8"/>
      <c r="F610" s="24"/>
    </row>
    <row r="611" spans="5:6" ht="14.25" customHeight="1" x14ac:dyDescent="0.25">
      <c r="E611" s="8"/>
      <c r="F611" s="24"/>
    </row>
    <row r="612" spans="5:6" ht="14.25" customHeight="1" x14ac:dyDescent="0.25">
      <c r="E612" s="8"/>
      <c r="F612" s="24"/>
    </row>
    <row r="613" spans="5:6" ht="14.25" customHeight="1" x14ac:dyDescent="0.25">
      <c r="E613" s="8"/>
      <c r="F613" s="24"/>
    </row>
    <row r="614" spans="5:6" ht="14.25" customHeight="1" x14ac:dyDescent="0.25">
      <c r="E614" s="8"/>
      <c r="F614" s="24"/>
    </row>
    <row r="615" spans="5:6" ht="14.25" customHeight="1" x14ac:dyDescent="0.25">
      <c r="E615" s="8"/>
      <c r="F615" s="24"/>
    </row>
    <row r="616" spans="5:6" ht="14.25" customHeight="1" x14ac:dyDescent="0.25">
      <c r="E616" s="8"/>
      <c r="F616" s="24"/>
    </row>
    <row r="617" spans="5:6" ht="14.25" customHeight="1" x14ac:dyDescent="0.25">
      <c r="E617" s="8"/>
      <c r="F617" s="24"/>
    </row>
    <row r="618" spans="5:6" ht="14.25" customHeight="1" x14ac:dyDescent="0.25">
      <c r="E618" s="8"/>
      <c r="F618" s="24"/>
    </row>
    <row r="619" spans="5:6" ht="14.25" customHeight="1" x14ac:dyDescent="0.25">
      <c r="E619" s="8"/>
      <c r="F619" s="24"/>
    </row>
    <row r="620" spans="5:6" ht="14.25" customHeight="1" x14ac:dyDescent="0.25">
      <c r="E620" s="8"/>
      <c r="F620" s="24"/>
    </row>
    <row r="621" spans="5:6" ht="14.25" customHeight="1" x14ac:dyDescent="0.25">
      <c r="E621" s="8"/>
      <c r="F621" s="24"/>
    </row>
    <row r="622" spans="5:6" ht="14.25" customHeight="1" x14ac:dyDescent="0.25">
      <c r="E622" s="8"/>
      <c r="F622" s="24"/>
    </row>
    <row r="623" spans="5:6" ht="14.25" customHeight="1" x14ac:dyDescent="0.25">
      <c r="E623" s="8"/>
      <c r="F623" s="24"/>
    </row>
    <row r="624" spans="5:6" ht="14.25" customHeight="1" x14ac:dyDescent="0.25">
      <c r="E624" s="8"/>
      <c r="F624" s="24"/>
    </row>
    <row r="625" spans="5:6" ht="14.25" customHeight="1" x14ac:dyDescent="0.25">
      <c r="E625" s="8"/>
      <c r="F625" s="24"/>
    </row>
    <row r="626" spans="5:6" ht="14.25" customHeight="1" x14ac:dyDescent="0.25">
      <c r="E626" s="8"/>
      <c r="F626" s="24"/>
    </row>
    <row r="627" spans="5:6" ht="14.25" customHeight="1" x14ac:dyDescent="0.25">
      <c r="E627" s="8"/>
      <c r="F627" s="24"/>
    </row>
    <row r="628" spans="5:6" ht="14.25" customHeight="1" x14ac:dyDescent="0.25">
      <c r="E628" s="8"/>
      <c r="F628" s="24"/>
    </row>
    <row r="629" spans="5:6" ht="14.25" customHeight="1" x14ac:dyDescent="0.25">
      <c r="E629" s="8"/>
      <c r="F629" s="24"/>
    </row>
    <row r="630" spans="5:6" ht="14.25" customHeight="1" x14ac:dyDescent="0.25">
      <c r="E630" s="8"/>
      <c r="F630" s="24"/>
    </row>
    <row r="631" spans="5:6" ht="14.25" customHeight="1" x14ac:dyDescent="0.25">
      <c r="E631" s="8"/>
      <c r="F631" s="24"/>
    </row>
    <row r="632" spans="5:6" ht="14.25" customHeight="1" x14ac:dyDescent="0.25">
      <c r="E632" s="8"/>
      <c r="F632" s="24"/>
    </row>
    <row r="633" spans="5:6" ht="14.25" customHeight="1" x14ac:dyDescent="0.25">
      <c r="E633" s="8"/>
      <c r="F633" s="24"/>
    </row>
    <row r="634" spans="5:6" ht="14.25" customHeight="1" x14ac:dyDescent="0.25">
      <c r="E634" s="8"/>
      <c r="F634" s="24"/>
    </row>
    <row r="635" spans="5:6" ht="14.25" customHeight="1" x14ac:dyDescent="0.25">
      <c r="E635" s="8"/>
      <c r="F635" s="24"/>
    </row>
    <row r="636" spans="5:6" ht="14.25" customHeight="1" x14ac:dyDescent="0.25">
      <c r="E636" s="8"/>
      <c r="F636" s="24"/>
    </row>
    <row r="637" spans="5:6" ht="14.25" customHeight="1" x14ac:dyDescent="0.25">
      <c r="E637" s="8"/>
      <c r="F637" s="24"/>
    </row>
    <row r="638" spans="5:6" ht="14.25" customHeight="1" x14ac:dyDescent="0.25">
      <c r="E638" s="8"/>
      <c r="F638" s="24"/>
    </row>
    <row r="639" spans="5:6" ht="14.25" customHeight="1" x14ac:dyDescent="0.25">
      <c r="E639" s="8"/>
      <c r="F639" s="24"/>
    </row>
    <row r="640" spans="5:6" ht="14.25" customHeight="1" x14ac:dyDescent="0.25">
      <c r="E640" s="8"/>
      <c r="F640" s="24"/>
    </row>
    <row r="641" spans="5:6" ht="14.25" customHeight="1" x14ac:dyDescent="0.25">
      <c r="E641" s="8"/>
      <c r="F641" s="24"/>
    </row>
    <row r="642" spans="5:6" ht="14.25" customHeight="1" x14ac:dyDescent="0.25">
      <c r="E642" s="8"/>
      <c r="F642" s="24"/>
    </row>
    <row r="643" spans="5:6" ht="14.25" customHeight="1" x14ac:dyDescent="0.25">
      <c r="E643" s="8"/>
      <c r="F643" s="24"/>
    </row>
    <row r="644" spans="5:6" ht="14.25" customHeight="1" x14ac:dyDescent="0.25">
      <c r="E644" s="8"/>
      <c r="F644" s="24"/>
    </row>
    <row r="645" spans="5:6" ht="14.25" customHeight="1" x14ac:dyDescent="0.25">
      <c r="E645" s="8"/>
      <c r="F645" s="24"/>
    </row>
    <row r="646" spans="5:6" ht="14.25" customHeight="1" x14ac:dyDescent="0.25">
      <c r="E646" s="8"/>
      <c r="F646" s="24"/>
    </row>
    <row r="647" spans="5:6" ht="14.25" customHeight="1" x14ac:dyDescent="0.25">
      <c r="E647" s="8"/>
      <c r="F647" s="24"/>
    </row>
    <row r="648" spans="5:6" ht="14.25" customHeight="1" x14ac:dyDescent="0.25">
      <c r="E648" s="8"/>
      <c r="F648" s="24"/>
    </row>
    <row r="649" spans="5:6" ht="14.25" customHeight="1" x14ac:dyDescent="0.25">
      <c r="E649" s="8"/>
      <c r="F649" s="24"/>
    </row>
    <row r="650" spans="5:6" ht="14.25" customHeight="1" x14ac:dyDescent="0.25">
      <c r="E650" s="8"/>
      <c r="F650" s="24"/>
    </row>
    <row r="651" spans="5:6" ht="14.25" customHeight="1" x14ac:dyDescent="0.25">
      <c r="E651" s="8"/>
      <c r="F651" s="24"/>
    </row>
    <row r="652" spans="5:6" ht="14.25" customHeight="1" x14ac:dyDescent="0.25">
      <c r="E652" s="8"/>
      <c r="F652" s="24"/>
    </row>
    <row r="653" spans="5:6" ht="14.25" customHeight="1" x14ac:dyDescent="0.25">
      <c r="E653" s="8"/>
      <c r="F653" s="24"/>
    </row>
    <row r="654" spans="5:6" ht="14.25" customHeight="1" x14ac:dyDescent="0.25">
      <c r="E654" s="8"/>
      <c r="F654" s="24"/>
    </row>
    <row r="655" spans="5:6" ht="14.25" customHeight="1" x14ac:dyDescent="0.25">
      <c r="E655" s="8"/>
      <c r="F655" s="24"/>
    </row>
    <row r="656" spans="5:6" ht="14.25" customHeight="1" x14ac:dyDescent="0.25">
      <c r="E656" s="8"/>
      <c r="F656" s="24"/>
    </row>
    <row r="657" spans="5:6" ht="14.25" customHeight="1" x14ac:dyDescent="0.25">
      <c r="E657" s="8"/>
      <c r="F657" s="24"/>
    </row>
    <row r="658" spans="5:6" ht="14.25" customHeight="1" x14ac:dyDescent="0.25">
      <c r="E658" s="8"/>
      <c r="F658" s="24"/>
    </row>
    <row r="659" spans="5:6" ht="14.25" customHeight="1" x14ac:dyDescent="0.25">
      <c r="E659" s="8"/>
      <c r="F659" s="24"/>
    </row>
    <row r="660" spans="5:6" ht="14.25" customHeight="1" x14ac:dyDescent="0.25">
      <c r="E660" s="8"/>
      <c r="F660" s="24"/>
    </row>
    <row r="661" spans="5:6" ht="14.25" customHeight="1" x14ac:dyDescent="0.25">
      <c r="E661" s="8"/>
      <c r="F661" s="24"/>
    </row>
    <row r="662" spans="5:6" ht="14.25" customHeight="1" x14ac:dyDescent="0.25">
      <c r="E662" s="8"/>
      <c r="F662" s="24"/>
    </row>
    <row r="663" spans="5:6" ht="14.25" customHeight="1" x14ac:dyDescent="0.25">
      <c r="E663" s="8"/>
      <c r="F663" s="24"/>
    </row>
    <row r="664" spans="5:6" ht="14.25" customHeight="1" x14ac:dyDescent="0.25">
      <c r="E664" s="8"/>
      <c r="F664" s="24"/>
    </row>
    <row r="665" spans="5:6" ht="14.25" customHeight="1" x14ac:dyDescent="0.25">
      <c r="E665" s="8"/>
      <c r="F665" s="24"/>
    </row>
    <row r="666" spans="5:6" ht="14.25" customHeight="1" x14ac:dyDescent="0.25">
      <c r="E666" s="8"/>
      <c r="F666" s="24"/>
    </row>
    <row r="667" spans="5:6" ht="14.25" customHeight="1" x14ac:dyDescent="0.25">
      <c r="E667" s="8"/>
      <c r="F667" s="24"/>
    </row>
    <row r="668" spans="5:6" ht="14.25" customHeight="1" x14ac:dyDescent="0.25">
      <c r="E668" s="8"/>
      <c r="F668" s="24"/>
    </row>
    <row r="669" spans="5:6" ht="14.25" customHeight="1" x14ac:dyDescent="0.25">
      <c r="E669" s="8"/>
      <c r="F669" s="24"/>
    </row>
    <row r="670" spans="5:6" ht="14.25" customHeight="1" x14ac:dyDescent="0.25">
      <c r="E670" s="8"/>
      <c r="F670" s="24"/>
    </row>
    <row r="671" spans="5:6" ht="14.25" customHeight="1" x14ac:dyDescent="0.25">
      <c r="E671" s="8"/>
      <c r="F671" s="24"/>
    </row>
    <row r="672" spans="5:6" ht="14.25" customHeight="1" x14ac:dyDescent="0.25">
      <c r="E672" s="8"/>
      <c r="F672" s="24"/>
    </row>
    <row r="673" spans="5:6" ht="14.25" customHeight="1" x14ac:dyDescent="0.25">
      <c r="E673" s="8"/>
      <c r="F673" s="24"/>
    </row>
    <row r="674" spans="5:6" ht="14.25" customHeight="1" x14ac:dyDescent="0.25">
      <c r="E674" s="8"/>
      <c r="F674" s="24"/>
    </row>
    <row r="675" spans="5:6" ht="14.25" customHeight="1" x14ac:dyDescent="0.25">
      <c r="E675" s="8"/>
      <c r="F675" s="24"/>
    </row>
    <row r="676" spans="5:6" ht="14.25" customHeight="1" x14ac:dyDescent="0.25">
      <c r="E676" s="8"/>
      <c r="F676" s="24"/>
    </row>
    <row r="677" spans="5:6" ht="14.25" customHeight="1" x14ac:dyDescent="0.25">
      <c r="E677" s="8"/>
      <c r="F677" s="24"/>
    </row>
    <row r="678" spans="5:6" ht="14.25" customHeight="1" x14ac:dyDescent="0.25">
      <c r="E678" s="8"/>
      <c r="F678" s="24"/>
    </row>
    <row r="679" spans="5:6" ht="14.25" customHeight="1" x14ac:dyDescent="0.25">
      <c r="E679" s="8"/>
      <c r="F679" s="24"/>
    </row>
    <row r="680" spans="5:6" ht="14.25" customHeight="1" x14ac:dyDescent="0.25">
      <c r="E680" s="8"/>
      <c r="F680" s="24"/>
    </row>
    <row r="681" spans="5:6" ht="14.25" customHeight="1" x14ac:dyDescent="0.25">
      <c r="E681" s="8"/>
      <c r="F681" s="24"/>
    </row>
    <row r="682" spans="5:6" ht="14.25" customHeight="1" x14ac:dyDescent="0.25">
      <c r="E682" s="8"/>
      <c r="F682" s="24"/>
    </row>
    <row r="683" spans="5:6" ht="14.25" customHeight="1" x14ac:dyDescent="0.25">
      <c r="E683" s="8"/>
      <c r="F683" s="24"/>
    </row>
    <row r="684" spans="5:6" ht="14.25" customHeight="1" x14ac:dyDescent="0.25">
      <c r="E684" s="8"/>
      <c r="F684" s="24"/>
    </row>
    <row r="685" spans="5:6" ht="14.25" customHeight="1" x14ac:dyDescent="0.25">
      <c r="E685" s="8"/>
      <c r="F685" s="24"/>
    </row>
    <row r="686" spans="5:6" ht="14.25" customHeight="1" x14ac:dyDescent="0.25">
      <c r="E686" s="8"/>
      <c r="F686" s="24"/>
    </row>
    <row r="687" spans="5:6" ht="14.25" customHeight="1" x14ac:dyDescent="0.25">
      <c r="E687" s="8"/>
      <c r="F687" s="24"/>
    </row>
    <row r="688" spans="5:6" ht="14.25" customHeight="1" x14ac:dyDescent="0.25">
      <c r="E688" s="8"/>
      <c r="F688" s="24"/>
    </row>
    <row r="689" spans="5:6" ht="14.25" customHeight="1" x14ac:dyDescent="0.25">
      <c r="E689" s="8"/>
      <c r="F689" s="24"/>
    </row>
    <row r="690" spans="5:6" ht="14.25" customHeight="1" x14ac:dyDescent="0.25">
      <c r="E690" s="8"/>
      <c r="F690" s="24"/>
    </row>
    <row r="691" spans="5:6" ht="14.25" customHeight="1" x14ac:dyDescent="0.25">
      <c r="E691" s="8"/>
      <c r="F691" s="24"/>
    </row>
    <row r="692" spans="5:6" ht="14.25" customHeight="1" x14ac:dyDescent="0.25">
      <c r="E692" s="8"/>
      <c r="F692" s="24"/>
    </row>
    <row r="693" spans="5:6" ht="14.25" customHeight="1" x14ac:dyDescent="0.25">
      <c r="E693" s="8"/>
      <c r="F693" s="24"/>
    </row>
    <row r="694" spans="5:6" ht="14.25" customHeight="1" x14ac:dyDescent="0.25">
      <c r="E694" s="8"/>
      <c r="F694" s="24"/>
    </row>
    <row r="695" spans="5:6" ht="14.25" customHeight="1" x14ac:dyDescent="0.25">
      <c r="E695" s="8"/>
      <c r="F695" s="24"/>
    </row>
    <row r="696" spans="5:6" ht="14.25" customHeight="1" x14ac:dyDescent="0.25">
      <c r="E696" s="8"/>
      <c r="F696" s="24"/>
    </row>
    <row r="697" spans="5:6" ht="14.25" customHeight="1" x14ac:dyDescent="0.25">
      <c r="E697" s="8"/>
      <c r="F697" s="24"/>
    </row>
    <row r="698" spans="5:6" ht="14.25" customHeight="1" x14ac:dyDescent="0.25">
      <c r="E698" s="8"/>
      <c r="F698" s="24"/>
    </row>
    <row r="699" spans="5:6" ht="14.25" customHeight="1" x14ac:dyDescent="0.25">
      <c r="E699" s="8"/>
      <c r="F699" s="24"/>
    </row>
    <row r="700" spans="5:6" ht="14.25" customHeight="1" x14ac:dyDescent="0.25">
      <c r="E700" s="8"/>
      <c r="F700" s="24"/>
    </row>
    <row r="701" spans="5:6" ht="14.25" customHeight="1" x14ac:dyDescent="0.25">
      <c r="E701" s="8"/>
      <c r="F701" s="24"/>
    </row>
    <row r="702" spans="5:6" ht="14.25" customHeight="1" x14ac:dyDescent="0.25">
      <c r="E702" s="8"/>
      <c r="F702" s="24"/>
    </row>
    <row r="703" spans="5:6" ht="14.25" customHeight="1" x14ac:dyDescent="0.25">
      <c r="E703" s="8"/>
      <c r="F703" s="24"/>
    </row>
    <row r="704" spans="5:6" ht="14.25" customHeight="1" x14ac:dyDescent="0.25">
      <c r="E704" s="8"/>
      <c r="F704" s="24"/>
    </row>
    <row r="705" spans="5:6" ht="14.25" customHeight="1" x14ac:dyDescent="0.25">
      <c r="E705" s="8"/>
      <c r="F705" s="24"/>
    </row>
    <row r="706" spans="5:6" ht="14.25" customHeight="1" x14ac:dyDescent="0.25">
      <c r="E706" s="8"/>
      <c r="F706" s="24"/>
    </row>
    <row r="707" spans="5:6" ht="14.25" customHeight="1" x14ac:dyDescent="0.25">
      <c r="E707" s="8"/>
      <c r="F707" s="24"/>
    </row>
    <row r="708" spans="5:6" ht="14.25" customHeight="1" x14ac:dyDescent="0.25">
      <c r="E708" s="8"/>
      <c r="F708" s="24"/>
    </row>
    <row r="709" spans="5:6" ht="14.25" customHeight="1" x14ac:dyDescent="0.25">
      <c r="E709" s="8"/>
      <c r="F709" s="24"/>
    </row>
    <row r="710" spans="5:6" ht="14.25" customHeight="1" x14ac:dyDescent="0.25">
      <c r="E710" s="8"/>
      <c r="F710" s="24"/>
    </row>
    <row r="711" spans="5:6" ht="14.25" customHeight="1" x14ac:dyDescent="0.25">
      <c r="E711" s="8"/>
      <c r="F711" s="24"/>
    </row>
    <row r="712" spans="5:6" ht="14.25" customHeight="1" x14ac:dyDescent="0.25">
      <c r="E712" s="8"/>
      <c r="F712" s="24"/>
    </row>
    <row r="713" spans="5:6" ht="14.25" customHeight="1" x14ac:dyDescent="0.25">
      <c r="E713" s="8"/>
      <c r="F713" s="24"/>
    </row>
    <row r="714" spans="5:6" ht="14.25" customHeight="1" x14ac:dyDescent="0.25">
      <c r="E714" s="8"/>
      <c r="F714" s="24"/>
    </row>
    <row r="715" spans="5:6" ht="14.25" customHeight="1" x14ac:dyDescent="0.25">
      <c r="E715" s="8"/>
      <c r="F715" s="24"/>
    </row>
    <row r="716" spans="5:6" ht="14.25" customHeight="1" x14ac:dyDescent="0.25">
      <c r="E716" s="8"/>
      <c r="F716" s="24"/>
    </row>
    <row r="717" spans="5:6" ht="14.25" customHeight="1" x14ac:dyDescent="0.25">
      <c r="E717" s="8"/>
      <c r="F717" s="24"/>
    </row>
    <row r="718" spans="5:6" ht="14.25" customHeight="1" x14ac:dyDescent="0.25">
      <c r="E718" s="8"/>
      <c r="F718" s="24"/>
    </row>
    <row r="719" spans="5:6" ht="14.25" customHeight="1" x14ac:dyDescent="0.25">
      <c r="E719" s="8"/>
      <c r="F719" s="24"/>
    </row>
    <row r="720" spans="5:6" ht="14.25" customHeight="1" x14ac:dyDescent="0.25">
      <c r="E720" s="8"/>
      <c r="F720" s="24"/>
    </row>
    <row r="721" spans="5:6" ht="14.25" customHeight="1" x14ac:dyDescent="0.25">
      <c r="E721" s="8"/>
      <c r="F721" s="24"/>
    </row>
    <row r="722" spans="5:6" ht="14.25" customHeight="1" x14ac:dyDescent="0.25">
      <c r="E722" s="8"/>
      <c r="F722" s="24"/>
    </row>
    <row r="723" spans="5:6" ht="14.25" customHeight="1" x14ac:dyDescent="0.25">
      <c r="E723" s="8"/>
      <c r="F723" s="24"/>
    </row>
    <row r="724" spans="5:6" ht="14.25" customHeight="1" x14ac:dyDescent="0.25">
      <c r="E724" s="8"/>
      <c r="F724" s="24"/>
    </row>
    <row r="725" spans="5:6" ht="14.25" customHeight="1" x14ac:dyDescent="0.25">
      <c r="E725" s="8"/>
      <c r="F725" s="24"/>
    </row>
    <row r="726" spans="5:6" ht="14.25" customHeight="1" x14ac:dyDescent="0.25">
      <c r="E726" s="8"/>
      <c r="F726" s="24"/>
    </row>
    <row r="727" spans="5:6" ht="14.25" customHeight="1" x14ac:dyDescent="0.25">
      <c r="E727" s="8"/>
      <c r="F727" s="24"/>
    </row>
    <row r="728" spans="5:6" ht="14.25" customHeight="1" x14ac:dyDescent="0.25">
      <c r="E728" s="8"/>
      <c r="F728" s="24"/>
    </row>
    <row r="729" spans="5:6" ht="14.25" customHeight="1" x14ac:dyDescent="0.25">
      <c r="E729" s="8"/>
      <c r="F729" s="24"/>
    </row>
    <row r="730" spans="5:6" ht="14.25" customHeight="1" x14ac:dyDescent="0.25">
      <c r="E730" s="8"/>
      <c r="F730" s="24"/>
    </row>
    <row r="731" spans="5:6" ht="14.25" customHeight="1" x14ac:dyDescent="0.25">
      <c r="E731" s="8"/>
      <c r="F731" s="24"/>
    </row>
    <row r="732" spans="5:6" ht="14.25" customHeight="1" x14ac:dyDescent="0.25">
      <c r="E732" s="8"/>
      <c r="F732" s="24"/>
    </row>
    <row r="733" spans="5:6" ht="14.25" customHeight="1" x14ac:dyDescent="0.25">
      <c r="E733" s="8"/>
      <c r="F733" s="24"/>
    </row>
    <row r="734" spans="5:6" ht="14.25" customHeight="1" x14ac:dyDescent="0.25">
      <c r="E734" s="8"/>
      <c r="F734" s="24"/>
    </row>
    <row r="735" spans="5:6" ht="14.25" customHeight="1" x14ac:dyDescent="0.25">
      <c r="E735" s="8"/>
      <c r="F735" s="24"/>
    </row>
    <row r="736" spans="5:6" ht="14.25" customHeight="1" x14ac:dyDescent="0.25">
      <c r="E736" s="8"/>
      <c r="F736" s="24"/>
    </row>
    <row r="737" spans="5:6" ht="14.25" customHeight="1" x14ac:dyDescent="0.25">
      <c r="E737" s="8"/>
      <c r="F737" s="24"/>
    </row>
    <row r="738" spans="5:6" ht="14.25" customHeight="1" x14ac:dyDescent="0.25">
      <c r="E738" s="8"/>
      <c r="F738" s="24"/>
    </row>
    <row r="739" spans="5:6" ht="14.25" customHeight="1" x14ac:dyDescent="0.25">
      <c r="E739" s="8"/>
      <c r="F739" s="24"/>
    </row>
    <row r="740" spans="5:6" ht="14.25" customHeight="1" x14ac:dyDescent="0.25">
      <c r="E740" s="8"/>
      <c r="F740" s="24"/>
    </row>
    <row r="741" spans="5:6" ht="14.25" customHeight="1" x14ac:dyDescent="0.25">
      <c r="E741" s="8"/>
      <c r="F741" s="24"/>
    </row>
    <row r="742" spans="5:6" ht="14.25" customHeight="1" x14ac:dyDescent="0.25">
      <c r="E742" s="8"/>
      <c r="F742" s="24"/>
    </row>
    <row r="743" spans="5:6" ht="14.25" customHeight="1" x14ac:dyDescent="0.25">
      <c r="E743" s="8"/>
      <c r="F743" s="24"/>
    </row>
    <row r="744" spans="5:6" ht="14.25" customHeight="1" x14ac:dyDescent="0.25">
      <c r="E744" s="8"/>
      <c r="F744" s="24"/>
    </row>
    <row r="745" spans="5:6" ht="14.25" customHeight="1" x14ac:dyDescent="0.25">
      <c r="E745" s="8"/>
      <c r="F745" s="24"/>
    </row>
    <row r="746" spans="5:6" ht="14.25" customHeight="1" x14ac:dyDescent="0.25">
      <c r="E746" s="8"/>
      <c r="F746" s="24"/>
    </row>
    <row r="747" spans="5:6" ht="14.25" customHeight="1" x14ac:dyDescent="0.25">
      <c r="E747" s="8"/>
      <c r="F747" s="24"/>
    </row>
    <row r="748" spans="5:6" ht="14.25" customHeight="1" x14ac:dyDescent="0.25">
      <c r="E748" s="8"/>
      <c r="F748" s="24"/>
    </row>
    <row r="749" spans="5:6" ht="14.25" customHeight="1" x14ac:dyDescent="0.25">
      <c r="E749" s="8"/>
      <c r="F749" s="24"/>
    </row>
    <row r="750" spans="5:6" ht="14.25" customHeight="1" x14ac:dyDescent="0.25">
      <c r="E750" s="8"/>
      <c r="F750" s="24"/>
    </row>
    <row r="751" spans="5:6" ht="14.25" customHeight="1" x14ac:dyDescent="0.25">
      <c r="E751" s="8"/>
      <c r="F751" s="24"/>
    </row>
    <row r="752" spans="5:6" ht="14.25" customHeight="1" x14ac:dyDescent="0.25">
      <c r="E752" s="8"/>
      <c r="F752" s="24"/>
    </row>
    <row r="753" spans="5:6" ht="14.25" customHeight="1" x14ac:dyDescent="0.25">
      <c r="E753" s="8"/>
      <c r="F753" s="24"/>
    </row>
    <row r="754" spans="5:6" ht="14.25" customHeight="1" x14ac:dyDescent="0.25">
      <c r="E754" s="8"/>
      <c r="F754" s="24"/>
    </row>
    <row r="755" spans="5:6" ht="14.25" customHeight="1" x14ac:dyDescent="0.25">
      <c r="E755" s="8"/>
      <c r="F755" s="24"/>
    </row>
    <row r="756" spans="5:6" ht="14.25" customHeight="1" x14ac:dyDescent="0.25">
      <c r="E756" s="8"/>
      <c r="F756" s="24"/>
    </row>
    <row r="757" spans="5:6" ht="14.25" customHeight="1" x14ac:dyDescent="0.25">
      <c r="E757" s="8"/>
      <c r="F757" s="24"/>
    </row>
    <row r="758" spans="5:6" ht="14.25" customHeight="1" x14ac:dyDescent="0.25">
      <c r="E758" s="8"/>
      <c r="F758" s="24"/>
    </row>
    <row r="759" spans="5:6" ht="14.25" customHeight="1" x14ac:dyDescent="0.25">
      <c r="E759" s="8"/>
      <c r="F759" s="24"/>
    </row>
    <row r="760" spans="5:6" ht="14.25" customHeight="1" x14ac:dyDescent="0.25">
      <c r="E760" s="8"/>
      <c r="F760" s="24"/>
    </row>
    <row r="761" spans="5:6" ht="14.25" customHeight="1" x14ac:dyDescent="0.25">
      <c r="E761" s="8"/>
      <c r="F761" s="24"/>
    </row>
    <row r="762" spans="5:6" ht="14.25" customHeight="1" x14ac:dyDescent="0.25">
      <c r="E762" s="8"/>
      <c r="F762" s="24"/>
    </row>
    <row r="763" spans="5:6" ht="14.25" customHeight="1" x14ac:dyDescent="0.25">
      <c r="E763" s="8"/>
      <c r="F763" s="24"/>
    </row>
    <row r="764" spans="5:6" ht="14.25" customHeight="1" x14ac:dyDescent="0.25">
      <c r="E764" s="8"/>
      <c r="F764" s="24"/>
    </row>
    <row r="765" spans="5:6" ht="14.25" customHeight="1" x14ac:dyDescent="0.25">
      <c r="E765" s="8"/>
      <c r="F765" s="24"/>
    </row>
    <row r="766" spans="5:6" ht="14.25" customHeight="1" x14ac:dyDescent="0.25">
      <c r="E766" s="8"/>
      <c r="F766" s="24"/>
    </row>
    <row r="767" spans="5:6" ht="14.25" customHeight="1" x14ac:dyDescent="0.25">
      <c r="E767" s="8"/>
      <c r="F767" s="24"/>
    </row>
    <row r="768" spans="5:6" ht="14.25" customHeight="1" x14ac:dyDescent="0.25">
      <c r="E768" s="8"/>
      <c r="F768" s="24"/>
    </row>
    <row r="769" spans="5:6" ht="14.25" customHeight="1" x14ac:dyDescent="0.25">
      <c r="E769" s="8"/>
      <c r="F769" s="24"/>
    </row>
    <row r="770" spans="5:6" ht="14.25" customHeight="1" x14ac:dyDescent="0.25">
      <c r="E770" s="8"/>
      <c r="F770" s="24"/>
    </row>
    <row r="771" spans="5:6" ht="14.25" customHeight="1" x14ac:dyDescent="0.25">
      <c r="E771" s="8"/>
      <c r="F771" s="24"/>
    </row>
    <row r="772" spans="5:6" ht="14.25" customHeight="1" x14ac:dyDescent="0.25">
      <c r="E772" s="8"/>
      <c r="F772" s="24"/>
    </row>
    <row r="773" spans="5:6" ht="14.25" customHeight="1" x14ac:dyDescent="0.25">
      <c r="E773" s="8"/>
      <c r="F773" s="24"/>
    </row>
    <row r="774" spans="5:6" ht="14.25" customHeight="1" x14ac:dyDescent="0.25">
      <c r="E774" s="8"/>
      <c r="F774" s="24"/>
    </row>
    <row r="775" spans="5:6" ht="14.25" customHeight="1" x14ac:dyDescent="0.25">
      <c r="E775" s="8"/>
      <c r="F775" s="24"/>
    </row>
    <row r="776" spans="5:6" ht="14.25" customHeight="1" x14ac:dyDescent="0.25">
      <c r="E776" s="8"/>
      <c r="F776" s="24"/>
    </row>
    <row r="777" spans="5:6" ht="14.25" customHeight="1" x14ac:dyDescent="0.25">
      <c r="E777" s="8"/>
      <c r="F777" s="24"/>
    </row>
    <row r="778" spans="5:6" ht="14.25" customHeight="1" x14ac:dyDescent="0.25">
      <c r="E778" s="8"/>
      <c r="F778" s="24"/>
    </row>
    <row r="779" spans="5:6" ht="14.25" customHeight="1" x14ac:dyDescent="0.25">
      <c r="E779" s="8"/>
      <c r="F779" s="24"/>
    </row>
    <row r="780" spans="5:6" ht="14.25" customHeight="1" x14ac:dyDescent="0.25">
      <c r="E780" s="8"/>
      <c r="F780" s="24"/>
    </row>
    <row r="781" spans="5:6" ht="14.25" customHeight="1" x14ac:dyDescent="0.25">
      <c r="E781" s="8"/>
      <c r="F781" s="24"/>
    </row>
    <row r="782" spans="5:6" ht="14.25" customHeight="1" x14ac:dyDescent="0.25">
      <c r="E782" s="8"/>
      <c r="F782" s="24"/>
    </row>
    <row r="783" spans="5:6" ht="14.25" customHeight="1" x14ac:dyDescent="0.25">
      <c r="E783" s="8"/>
      <c r="F783" s="24"/>
    </row>
    <row r="784" spans="5:6" ht="14.25" customHeight="1" x14ac:dyDescent="0.25">
      <c r="E784" s="8"/>
      <c r="F784" s="24"/>
    </row>
    <row r="785" spans="5:6" ht="14.25" customHeight="1" x14ac:dyDescent="0.25">
      <c r="E785" s="8"/>
      <c r="F785" s="24"/>
    </row>
    <row r="786" spans="5:6" ht="14.25" customHeight="1" x14ac:dyDescent="0.25">
      <c r="E786" s="8"/>
      <c r="F786" s="24"/>
    </row>
    <row r="787" spans="5:6" ht="14.25" customHeight="1" x14ac:dyDescent="0.25">
      <c r="E787" s="8"/>
      <c r="F787" s="24"/>
    </row>
    <row r="788" spans="5:6" ht="14.25" customHeight="1" x14ac:dyDescent="0.25">
      <c r="E788" s="8"/>
      <c r="F788" s="24"/>
    </row>
    <row r="789" spans="5:6" ht="14.25" customHeight="1" x14ac:dyDescent="0.25">
      <c r="E789" s="8"/>
      <c r="F789" s="24"/>
    </row>
    <row r="790" spans="5:6" ht="14.25" customHeight="1" x14ac:dyDescent="0.25">
      <c r="E790" s="8"/>
      <c r="F790" s="24"/>
    </row>
    <row r="791" spans="5:6" ht="14.25" customHeight="1" x14ac:dyDescent="0.25">
      <c r="E791" s="8"/>
      <c r="F791" s="24"/>
    </row>
    <row r="792" spans="5:6" ht="14.25" customHeight="1" x14ac:dyDescent="0.25">
      <c r="E792" s="8"/>
      <c r="F792" s="24"/>
    </row>
    <row r="793" spans="5:6" ht="14.25" customHeight="1" x14ac:dyDescent="0.25">
      <c r="E793" s="8"/>
      <c r="F793" s="24"/>
    </row>
    <row r="794" spans="5:6" ht="14.25" customHeight="1" x14ac:dyDescent="0.25">
      <c r="E794" s="8"/>
      <c r="F794" s="24"/>
    </row>
    <row r="795" spans="5:6" ht="14.25" customHeight="1" x14ac:dyDescent="0.25">
      <c r="E795" s="8"/>
      <c r="F795" s="24"/>
    </row>
    <row r="796" spans="5:6" ht="14.25" customHeight="1" x14ac:dyDescent="0.25">
      <c r="E796" s="8"/>
      <c r="F796" s="24"/>
    </row>
    <row r="797" spans="5:6" ht="14.25" customHeight="1" x14ac:dyDescent="0.25">
      <c r="E797" s="8"/>
      <c r="F797" s="24"/>
    </row>
    <row r="798" spans="5:6" ht="14.25" customHeight="1" x14ac:dyDescent="0.25">
      <c r="E798" s="8"/>
      <c r="F798" s="24"/>
    </row>
    <row r="799" spans="5:6" ht="14.25" customHeight="1" x14ac:dyDescent="0.25">
      <c r="E799" s="8"/>
      <c r="F799" s="24"/>
    </row>
    <row r="800" spans="5:6" ht="14.25" customHeight="1" x14ac:dyDescent="0.25">
      <c r="E800" s="8"/>
      <c r="F800" s="24"/>
    </row>
    <row r="801" spans="5:6" ht="14.25" customHeight="1" x14ac:dyDescent="0.25">
      <c r="E801" s="8"/>
      <c r="F801" s="24"/>
    </row>
    <row r="802" spans="5:6" ht="14.25" customHeight="1" x14ac:dyDescent="0.25">
      <c r="E802" s="8"/>
      <c r="F802" s="24"/>
    </row>
    <row r="803" spans="5:6" ht="14.25" customHeight="1" x14ac:dyDescent="0.25">
      <c r="E803" s="8"/>
      <c r="F803" s="24"/>
    </row>
    <row r="804" spans="5:6" ht="14.25" customHeight="1" x14ac:dyDescent="0.25">
      <c r="E804" s="8"/>
      <c r="F804" s="24"/>
    </row>
    <row r="805" spans="5:6" ht="14.25" customHeight="1" x14ac:dyDescent="0.25">
      <c r="E805" s="8"/>
      <c r="F805" s="24"/>
    </row>
    <row r="806" spans="5:6" ht="14.25" customHeight="1" x14ac:dyDescent="0.25">
      <c r="E806" s="8"/>
      <c r="F806" s="24"/>
    </row>
    <row r="807" spans="5:6" ht="14.25" customHeight="1" x14ac:dyDescent="0.25">
      <c r="E807" s="8"/>
      <c r="F807" s="24"/>
    </row>
    <row r="808" spans="5:6" ht="14.25" customHeight="1" x14ac:dyDescent="0.25">
      <c r="E808" s="8"/>
      <c r="F808" s="24"/>
    </row>
    <row r="809" spans="5:6" ht="14.25" customHeight="1" x14ac:dyDescent="0.25">
      <c r="E809" s="8"/>
      <c r="F809" s="24"/>
    </row>
    <row r="810" spans="5:6" ht="14.25" customHeight="1" x14ac:dyDescent="0.25">
      <c r="E810" s="8"/>
      <c r="F810" s="24"/>
    </row>
    <row r="811" spans="5:6" ht="14.25" customHeight="1" x14ac:dyDescent="0.25">
      <c r="E811" s="8"/>
      <c r="F811" s="24"/>
    </row>
    <row r="812" spans="5:6" ht="14.25" customHeight="1" x14ac:dyDescent="0.25">
      <c r="E812" s="8"/>
      <c r="F812" s="24"/>
    </row>
    <row r="813" spans="5:6" ht="14.25" customHeight="1" x14ac:dyDescent="0.25">
      <c r="E813" s="8"/>
      <c r="F813" s="24"/>
    </row>
    <row r="814" spans="5:6" ht="14.25" customHeight="1" x14ac:dyDescent="0.25">
      <c r="E814" s="8"/>
      <c r="F814" s="24"/>
    </row>
    <row r="815" spans="5:6" ht="14.25" customHeight="1" x14ac:dyDescent="0.25">
      <c r="E815" s="8"/>
      <c r="F815" s="24"/>
    </row>
    <row r="816" spans="5:6" ht="14.25" customHeight="1" x14ac:dyDescent="0.25">
      <c r="E816" s="8"/>
      <c r="F816" s="24"/>
    </row>
    <row r="817" spans="5:6" ht="14.25" customHeight="1" x14ac:dyDescent="0.25">
      <c r="E817" s="8"/>
      <c r="F817" s="24"/>
    </row>
    <row r="818" spans="5:6" ht="14.25" customHeight="1" x14ac:dyDescent="0.25">
      <c r="E818" s="8"/>
      <c r="F818" s="24"/>
    </row>
    <row r="819" spans="5:6" ht="14.25" customHeight="1" x14ac:dyDescent="0.25">
      <c r="E819" s="8"/>
      <c r="F819" s="24"/>
    </row>
    <row r="820" spans="5:6" ht="14.25" customHeight="1" x14ac:dyDescent="0.25">
      <c r="E820" s="8"/>
      <c r="F820" s="24"/>
    </row>
    <row r="821" spans="5:6" ht="14.25" customHeight="1" x14ac:dyDescent="0.25">
      <c r="E821" s="8"/>
      <c r="F821" s="24"/>
    </row>
    <row r="822" spans="5:6" ht="14.25" customHeight="1" x14ac:dyDescent="0.25">
      <c r="E822" s="8"/>
      <c r="F822" s="24"/>
    </row>
    <row r="823" spans="5:6" ht="14.25" customHeight="1" x14ac:dyDescent="0.25">
      <c r="E823" s="8"/>
      <c r="F823" s="24"/>
    </row>
    <row r="824" spans="5:6" ht="14.25" customHeight="1" x14ac:dyDescent="0.25">
      <c r="E824" s="8"/>
      <c r="F824" s="24"/>
    </row>
    <row r="825" spans="5:6" ht="14.25" customHeight="1" x14ac:dyDescent="0.25">
      <c r="E825" s="8"/>
      <c r="F825" s="24"/>
    </row>
    <row r="826" spans="5:6" ht="14.25" customHeight="1" x14ac:dyDescent="0.25">
      <c r="E826" s="8"/>
      <c r="F826" s="24"/>
    </row>
    <row r="827" spans="5:6" ht="14.25" customHeight="1" x14ac:dyDescent="0.25">
      <c r="E827" s="8"/>
      <c r="F827" s="24"/>
    </row>
    <row r="828" spans="5:6" ht="14.25" customHeight="1" x14ac:dyDescent="0.25">
      <c r="E828" s="8"/>
      <c r="F828" s="24"/>
    </row>
    <row r="829" spans="5:6" ht="14.25" customHeight="1" x14ac:dyDescent="0.25">
      <c r="E829" s="8"/>
      <c r="F829" s="24"/>
    </row>
    <row r="830" spans="5:6" ht="14.25" customHeight="1" x14ac:dyDescent="0.25">
      <c r="E830" s="8"/>
      <c r="F830" s="24"/>
    </row>
    <row r="831" spans="5:6" ht="14.25" customHeight="1" x14ac:dyDescent="0.25">
      <c r="E831" s="8"/>
      <c r="F831" s="24"/>
    </row>
    <row r="832" spans="5:6" ht="14.25" customHeight="1" x14ac:dyDescent="0.25">
      <c r="E832" s="8"/>
      <c r="F832" s="24"/>
    </row>
    <row r="833" spans="5:6" ht="14.25" customHeight="1" x14ac:dyDescent="0.25">
      <c r="E833" s="8"/>
      <c r="F833" s="24"/>
    </row>
    <row r="834" spans="5:6" ht="14.25" customHeight="1" x14ac:dyDescent="0.25">
      <c r="E834" s="8"/>
      <c r="F834" s="24"/>
    </row>
    <row r="835" spans="5:6" ht="14.25" customHeight="1" x14ac:dyDescent="0.25">
      <c r="E835" s="8"/>
      <c r="F835" s="24"/>
    </row>
    <row r="836" spans="5:6" ht="14.25" customHeight="1" x14ac:dyDescent="0.25">
      <c r="E836" s="8"/>
      <c r="F836" s="24"/>
    </row>
    <row r="837" spans="5:6" ht="14.25" customHeight="1" x14ac:dyDescent="0.25">
      <c r="E837" s="8"/>
      <c r="F837" s="24"/>
    </row>
    <row r="838" spans="5:6" ht="14.25" customHeight="1" x14ac:dyDescent="0.25">
      <c r="E838" s="8"/>
      <c r="F838" s="24"/>
    </row>
    <row r="839" spans="5:6" ht="14.25" customHeight="1" x14ac:dyDescent="0.25">
      <c r="E839" s="8"/>
      <c r="F839" s="24"/>
    </row>
    <row r="840" spans="5:6" ht="14.25" customHeight="1" x14ac:dyDescent="0.25">
      <c r="E840" s="8"/>
      <c r="F840" s="24"/>
    </row>
    <row r="841" spans="5:6" ht="14.25" customHeight="1" x14ac:dyDescent="0.25">
      <c r="E841" s="8"/>
      <c r="F841" s="24"/>
    </row>
    <row r="842" spans="5:6" ht="14.25" customHeight="1" x14ac:dyDescent="0.25">
      <c r="E842" s="8"/>
      <c r="F842" s="24"/>
    </row>
    <row r="843" spans="5:6" ht="14.25" customHeight="1" x14ac:dyDescent="0.25">
      <c r="E843" s="8"/>
      <c r="F843" s="24"/>
    </row>
    <row r="844" spans="5:6" ht="14.25" customHeight="1" x14ac:dyDescent="0.25">
      <c r="E844" s="8"/>
      <c r="F844" s="24"/>
    </row>
    <row r="845" spans="5:6" ht="14.25" customHeight="1" x14ac:dyDescent="0.25">
      <c r="E845" s="8"/>
      <c r="F845" s="24"/>
    </row>
    <row r="846" spans="5:6" ht="14.25" customHeight="1" x14ac:dyDescent="0.25">
      <c r="E846" s="8"/>
      <c r="F846" s="24"/>
    </row>
    <row r="847" spans="5:6" ht="14.25" customHeight="1" x14ac:dyDescent="0.25">
      <c r="E847" s="8"/>
      <c r="F847" s="24"/>
    </row>
    <row r="848" spans="5:6" ht="14.25" customHeight="1" x14ac:dyDescent="0.25">
      <c r="E848" s="8"/>
      <c r="F848" s="24"/>
    </row>
    <row r="849" spans="5:6" ht="14.25" customHeight="1" x14ac:dyDescent="0.25">
      <c r="E849" s="8"/>
      <c r="F849" s="24"/>
    </row>
    <row r="850" spans="5:6" ht="14.25" customHeight="1" x14ac:dyDescent="0.25">
      <c r="E850" s="8"/>
      <c r="F850" s="24"/>
    </row>
    <row r="851" spans="5:6" ht="14.25" customHeight="1" x14ac:dyDescent="0.25">
      <c r="E851" s="8"/>
      <c r="F851" s="24"/>
    </row>
    <row r="852" spans="5:6" ht="14.25" customHeight="1" x14ac:dyDescent="0.25">
      <c r="E852" s="8"/>
      <c r="F852" s="24"/>
    </row>
    <row r="853" spans="5:6" ht="14.25" customHeight="1" x14ac:dyDescent="0.25">
      <c r="E853" s="8"/>
      <c r="F853" s="24"/>
    </row>
    <row r="854" spans="5:6" ht="14.25" customHeight="1" x14ac:dyDescent="0.25">
      <c r="E854" s="8"/>
      <c r="F854" s="24"/>
    </row>
    <row r="855" spans="5:6" ht="14.25" customHeight="1" x14ac:dyDescent="0.25">
      <c r="E855" s="8"/>
      <c r="F855" s="24"/>
    </row>
    <row r="856" spans="5:6" ht="14.25" customHeight="1" x14ac:dyDescent="0.25">
      <c r="E856" s="8"/>
      <c r="F856" s="24"/>
    </row>
    <row r="857" spans="5:6" ht="14.25" customHeight="1" x14ac:dyDescent="0.25">
      <c r="E857" s="8"/>
      <c r="F857" s="24"/>
    </row>
    <row r="858" spans="5:6" ht="14.25" customHeight="1" x14ac:dyDescent="0.25">
      <c r="E858" s="8"/>
      <c r="F858" s="24"/>
    </row>
    <row r="859" spans="5:6" ht="14.25" customHeight="1" x14ac:dyDescent="0.25">
      <c r="E859" s="8"/>
      <c r="F859" s="24"/>
    </row>
    <row r="860" spans="5:6" ht="14.25" customHeight="1" x14ac:dyDescent="0.25">
      <c r="E860" s="8"/>
      <c r="F860" s="24"/>
    </row>
    <row r="861" spans="5:6" ht="14.25" customHeight="1" x14ac:dyDescent="0.25">
      <c r="E861" s="8"/>
      <c r="F861" s="24"/>
    </row>
    <row r="862" spans="5:6" ht="14.25" customHeight="1" x14ac:dyDescent="0.25">
      <c r="E862" s="8"/>
      <c r="F862" s="24"/>
    </row>
    <row r="863" spans="5:6" ht="14.25" customHeight="1" x14ac:dyDescent="0.25">
      <c r="E863" s="8"/>
      <c r="F863" s="24"/>
    </row>
    <row r="864" spans="5:6" ht="14.25" customHeight="1" x14ac:dyDescent="0.25">
      <c r="E864" s="8"/>
      <c r="F864" s="24"/>
    </row>
    <row r="865" spans="5:6" ht="14.25" customHeight="1" x14ac:dyDescent="0.25">
      <c r="E865" s="8"/>
      <c r="F865" s="24"/>
    </row>
    <row r="866" spans="5:6" ht="14.25" customHeight="1" x14ac:dyDescent="0.25">
      <c r="E866" s="8"/>
      <c r="F866" s="24"/>
    </row>
    <row r="867" spans="5:6" ht="14.25" customHeight="1" x14ac:dyDescent="0.25">
      <c r="E867" s="8"/>
      <c r="F867" s="24"/>
    </row>
    <row r="868" spans="5:6" ht="14.25" customHeight="1" x14ac:dyDescent="0.25">
      <c r="E868" s="8"/>
      <c r="F868" s="24"/>
    </row>
    <row r="869" spans="5:6" ht="14.25" customHeight="1" x14ac:dyDescent="0.25">
      <c r="E869" s="8"/>
      <c r="F869" s="24"/>
    </row>
    <row r="870" spans="5:6" ht="14.25" customHeight="1" x14ac:dyDescent="0.25">
      <c r="E870" s="8"/>
      <c r="F870" s="24"/>
    </row>
    <row r="871" spans="5:6" ht="14.25" customHeight="1" x14ac:dyDescent="0.25">
      <c r="E871" s="8"/>
      <c r="F871" s="24"/>
    </row>
    <row r="872" spans="5:6" ht="14.25" customHeight="1" x14ac:dyDescent="0.25">
      <c r="E872" s="8"/>
      <c r="F872" s="24"/>
    </row>
    <row r="873" spans="5:6" ht="14.25" customHeight="1" x14ac:dyDescent="0.25">
      <c r="E873" s="8"/>
      <c r="F873" s="24"/>
    </row>
    <row r="874" spans="5:6" ht="14.25" customHeight="1" x14ac:dyDescent="0.25">
      <c r="E874" s="8"/>
      <c r="F874" s="24"/>
    </row>
    <row r="875" spans="5:6" ht="14.25" customHeight="1" x14ac:dyDescent="0.25">
      <c r="E875" s="8"/>
      <c r="F875" s="24"/>
    </row>
    <row r="876" spans="5:6" ht="14.25" customHeight="1" x14ac:dyDescent="0.25">
      <c r="E876" s="8"/>
      <c r="F876" s="24"/>
    </row>
    <row r="877" spans="5:6" ht="14.25" customHeight="1" x14ac:dyDescent="0.25">
      <c r="E877" s="8"/>
      <c r="F877" s="24"/>
    </row>
    <row r="878" spans="5:6" ht="14.25" customHeight="1" x14ac:dyDescent="0.25">
      <c r="E878" s="8"/>
      <c r="F878" s="24"/>
    </row>
    <row r="879" spans="5:6" ht="14.25" customHeight="1" x14ac:dyDescent="0.25">
      <c r="E879" s="8"/>
      <c r="F879" s="24"/>
    </row>
    <row r="880" spans="5:6" ht="14.25" customHeight="1" x14ac:dyDescent="0.25">
      <c r="E880" s="8"/>
      <c r="F880" s="24"/>
    </row>
    <row r="881" spans="5:6" ht="14.25" customHeight="1" x14ac:dyDescent="0.25">
      <c r="E881" s="8"/>
      <c r="F881" s="24"/>
    </row>
    <row r="882" spans="5:6" ht="14.25" customHeight="1" x14ac:dyDescent="0.25">
      <c r="E882" s="8"/>
      <c r="F882" s="24"/>
    </row>
    <row r="883" spans="5:6" ht="14.25" customHeight="1" x14ac:dyDescent="0.25">
      <c r="E883" s="8"/>
      <c r="F883" s="24"/>
    </row>
    <row r="884" spans="5:6" ht="14.25" customHeight="1" x14ac:dyDescent="0.25">
      <c r="E884" s="8"/>
      <c r="F884" s="24"/>
    </row>
    <row r="885" spans="5:6" ht="14.25" customHeight="1" x14ac:dyDescent="0.25">
      <c r="E885" s="8"/>
      <c r="F885" s="24"/>
    </row>
    <row r="886" spans="5:6" ht="14.25" customHeight="1" x14ac:dyDescent="0.25">
      <c r="E886" s="8"/>
      <c r="F886" s="24"/>
    </row>
    <row r="887" spans="5:6" ht="14.25" customHeight="1" x14ac:dyDescent="0.25">
      <c r="E887" s="8"/>
      <c r="F887" s="24"/>
    </row>
    <row r="888" spans="5:6" ht="14.25" customHeight="1" x14ac:dyDescent="0.25">
      <c r="E888" s="8"/>
      <c r="F888" s="24"/>
    </row>
    <row r="889" spans="5:6" ht="14.25" customHeight="1" x14ac:dyDescent="0.25">
      <c r="E889" s="8"/>
      <c r="F889" s="24"/>
    </row>
    <row r="890" spans="5:6" ht="14.25" customHeight="1" x14ac:dyDescent="0.25">
      <c r="E890" s="8"/>
      <c r="F890" s="24"/>
    </row>
    <row r="891" spans="5:6" ht="14.25" customHeight="1" x14ac:dyDescent="0.25">
      <c r="E891" s="8"/>
      <c r="F891" s="24"/>
    </row>
    <row r="892" spans="5:6" ht="14.25" customHeight="1" x14ac:dyDescent="0.25">
      <c r="E892" s="8"/>
      <c r="F892" s="24"/>
    </row>
    <row r="893" spans="5:6" ht="14.25" customHeight="1" x14ac:dyDescent="0.25">
      <c r="E893" s="8"/>
      <c r="F893" s="24"/>
    </row>
    <row r="894" spans="5:6" ht="14.25" customHeight="1" x14ac:dyDescent="0.25">
      <c r="E894" s="8"/>
      <c r="F894" s="24"/>
    </row>
    <row r="895" spans="5:6" ht="14.25" customHeight="1" x14ac:dyDescent="0.25">
      <c r="E895" s="8"/>
      <c r="F895" s="24"/>
    </row>
    <row r="896" spans="5:6" ht="14.25" customHeight="1" x14ac:dyDescent="0.25">
      <c r="E896" s="8"/>
      <c r="F896" s="24"/>
    </row>
    <row r="897" spans="5:6" ht="14.25" customHeight="1" x14ac:dyDescent="0.25">
      <c r="E897" s="8"/>
      <c r="F897" s="24"/>
    </row>
    <row r="898" spans="5:6" ht="14.25" customHeight="1" x14ac:dyDescent="0.25">
      <c r="E898" s="8"/>
      <c r="F898" s="24"/>
    </row>
    <row r="899" spans="5:6" ht="14.25" customHeight="1" x14ac:dyDescent="0.25">
      <c r="E899" s="8"/>
      <c r="F899" s="24"/>
    </row>
    <row r="900" spans="5:6" ht="14.25" customHeight="1" x14ac:dyDescent="0.25">
      <c r="E900" s="8"/>
      <c r="F900" s="24"/>
    </row>
    <row r="901" spans="5:6" ht="14.25" customHeight="1" x14ac:dyDescent="0.25">
      <c r="E901" s="8"/>
      <c r="F901" s="24"/>
    </row>
    <row r="902" spans="5:6" ht="14.25" customHeight="1" x14ac:dyDescent="0.25">
      <c r="E902" s="8"/>
      <c r="F902" s="24"/>
    </row>
    <row r="903" spans="5:6" ht="14.25" customHeight="1" x14ac:dyDescent="0.25">
      <c r="E903" s="8"/>
      <c r="F903" s="24"/>
    </row>
    <row r="904" spans="5:6" ht="14.25" customHeight="1" x14ac:dyDescent="0.25">
      <c r="E904" s="8"/>
      <c r="F904" s="24"/>
    </row>
    <row r="905" spans="5:6" ht="14.25" customHeight="1" x14ac:dyDescent="0.25">
      <c r="E905" s="8"/>
      <c r="F905" s="24"/>
    </row>
    <row r="906" spans="5:6" ht="14.25" customHeight="1" x14ac:dyDescent="0.25">
      <c r="E906" s="8"/>
      <c r="F906" s="24"/>
    </row>
    <row r="907" spans="5:6" ht="14.25" customHeight="1" x14ac:dyDescent="0.25">
      <c r="E907" s="8"/>
      <c r="F907" s="24"/>
    </row>
    <row r="908" spans="5:6" ht="14.25" customHeight="1" x14ac:dyDescent="0.25">
      <c r="E908" s="8"/>
      <c r="F908" s="24"/>
    </row>
    <row r="909" spans="5:6" ht="14.25" customHeight="1" x14ac:dyDescent="0.25">
      <c r="E909" s="8"/>
      <c r="F909" s="24"/>
    </row>
    <row r="910" spans="5:6" ht="14.25" customHeight="1" x14ac:dyDescent="0.25">
      <c r="E910" s="8"/>
      <c r="F910" s="24"/>
    </row>
    <row r="911" spans="5:6" ht="14.25" customHeight="1" x14ac:dyDescent="0.25">
      <c r="E911" s="8"/>
      <c r="F911" s="24"/>
    </row>
    <row r="912" spans="5:6" ht="14.25" customHeight="1" x14ac:dyDescent="0.25">
      <c r="E912" s="8"/>
      <c r="F912" s="24"/>
    </row>
    <row r="913" spans="5:6" ht="14.25" customHeight="1" x14ac:dyDescent="0.25">
      <c r="E913" s="8"/>
      <c r="F913" s="24"/>
    </row>
    <row r="914" spans="5:6" ht="14.25" customHeight="1" x14ac:dyDescent="0.25">
      <c r="E914" s="8"/>
      <c r="F914" s="24"/>
    </row>
    <row r="915" spans="5:6" ht="14.25" customHeight="1" x14ac:dyDescent="0.25">
      <c r="E915" s="8"/>
      <c r="F915" s="24"/>
    </row>
    <row r="916" spans="5:6" ht="14.25" customHeight="1" x14ac:dyDescent="0.25">
      <c r="E916" s="8"/>
      <c r="F916" s="24"/>
    </row>
    <row r="917" spans="5:6" ht="14.25" customHeight="1" x14ac:dyDescent="0.25">
      <c r="E917" s="8"/>
      <c r="F917" s="24"/>
    </row>
    <row r="918" spans="5:6" ht="14.25" customHeight="1" x14ac:dyDescent="0.25">
      <c r="E918" s="8"/>
      <c r="F918" s="24"/>
    </row>
    <row r="919" spans="5:6" ht="14.25" customHeight="1" x14ac:dyDescent="0.25">
      <c r="E919" s="8"/>
      <c r="F919" s="24"/>
    </row>
    <row r="920" spans="5:6" ht="14.25" customHeight="1" x14ac:dyDescent="0.25">
      <c r="E920" s="8"/>
      <c r="F920" s="24"/>
    </row>
    <row r="921" spans="5:6" ht="14.25" customHeight="1" x14ac:dyDescent="0.25">
      <c r="E921" s="8"/>
      <c r="F921" s="24"/>
    </row>
    <row r="922" spans="5:6" ht="14.25" customHeight="1" x14ac:dyDescent="0.25">
      <c r="E922" s="8"/>
      <c r="F922" s="24"/>
    </row>
    <row r="923" spans="5:6" ht="14.25" customHeight="1" x14ac:dyDescent="0.25">
      <c r="E923" s="8"/>
      <c r="F923" s="24"/>
    </row>
    <row r="924" spans="5:6" ht="14.25" customHeight="1" x14ac:dyDescent="0.25">
      <c r="E924" s="8"/>
      <c r="F924" s="24"/>
    </row>
    <row r="925" spans="5:6" ht="14.25" customHeight="1" x14ac:dyDescent="0.25">
      <c r="E925" s="8"/>
      <c r="F925" s="24"/>
    </row>
    <row r="926" spans="5:6" ht="14.25" customHeight="1" x14ac:dyDescent="0.25">
      <c r="E926" s="8"/>
      <c r="F926" s="24"/>
    </row>
    <row r="927" spans="5:6" ht="14.25" customHeight="1" x14ac:dyDescent="0.25">
      <c r="E927" s="8"/>
      <c r="F927" s="24"/>
    </row>
    <row r="928" spans="5:6" ht="14.25" customHeight="1" x14ac:dyDescent="0.25">
      <c r="E928" s="8"/>
      <c r="F928" s="24"/>
    </row>
    <row r="929" spans="5:6" ht="14.25" customHeight="1" x14ac:dyDescent="0.25">
      <c r="E929" s="8"/>
      <c r="F929" s="24"/>
    </row>
    <row r="930" spans="5:6" ht="14.25" customHeight="1" x14ac:dyDescent="0.25">
      <c r="E930" s="8"/>
      <c r="F930" s="24"/>
    </row>
    <row r="931" spans="5:6" ht="14.25" customHeight="1" x14ac:dyDescent="0.25">
      <c r="E931" s="8"/>
      <c r="F931" s="24"/>
    </row>
    <row r="932" spans="5:6" ht="14.25" customHeight="1" x14ac:dyDescent="0.25">
      <c r="E932" s="8"/>
      <c r="F932" s="24"/>
    </row>
    <row r="933" spans="5:6" ht="14.25" customHeight="1" x14ac:dyDescent="0.25">
      <c r="E933" s="8"/>
      <c r="F933" s="24"/>
    </row>
    <row r="934" spans="5:6" ht="14.25" customHeight="1" x14ac:dyDescent="0.25">
      <c r="E934" s="8"/>
      <c r="F934" s="24"/>
    </row>
    <row r="935" spans="5:6" ht="14.25" customHeight="1" x14ac:dyDescent="0.25">
      <c r="E935" s="8"/>
      <c r="F935" s="24"/>
    </row>
    <row r="936" spans="5:6" ht="14.25" customHeight="1" x14ac:dyDescent="0.25">
      <c r="E936" s="8"/>
      <c r="F936" s="24"/>
    </row>
    <row r="937" spans="5:6" ht="14.25" customHeight="1" x14ac:dyDescent="0.25">
      <c r="E937" s="8"/>
      <c r="F937" s="24"/>
    </row>
    <row r="938" spans="5:6" ht="14.25" customHeight="1" x14ac:dyDescent="0.25">
      <c r="E938" s="8"/>
      <c r="F938" s="24"/>
    </row>
    <row r="939" spans="5:6" ht="14.25" customHeight="1" x14ac:dyDescent="0.25">
      <c r="E939" s="8"/>
      <c r="F939" s="24"/>
    </row>
    <row r="940" spans="5:6" ht="14.25" customHeight="1" x14ac:dyDescent="0.25">
      <c r="E940" s="8"/>
      <c r="F940" s="24"/>
    </row>
    <row r="941" spans="5:6" ht="14.25" customHeight="1" x14ac:dyDescent="0.25">
      <c r="E941" s="8"/>
      <c r="F941" s="24"/>
    </row>
    <row r="942" spans="5:6" ht="14.25" customHeight="1" x14ac:dyDescent="0.25">
      <c r="E942" s="8"/>
      <c r="F942" s="24"/>
    </row>
    <row r="943" spans="5:6" ht="14.25" customHeight="1" x14ac:dyDescent="0.25">
      <c r="E943" s="8"/>
      <c r="F943" s="24"/>
    </row>
    <row r="944" spans="5:6" ht="14.25" customHeight="1" x14ac:dyDescent="0.25">
      <c r="E944" s="8"/>
      <c r="F944" s="24"/>
    </row>
    <row r="945" spans="5:6" ht="14.25" customHeight="1" x14ac:dyDescent="0.25">
      <c r="E945" s="8"/>
      <c r="F945" s="24"/>
    </row>
    <row r="946" spans="5:6" ht="14.25" customHeight="1" x14ac:dyDescent="0.25">
      <c r="E946" s="8"/>
      <c r="F946" s="24"/>
    </row>
    <row r="947" spans="5:6" ht="14.25" customHeight="1" x14ac:dyDescent="0.25">
      <c r="E947" s="8"/>
      <c r="F947" s="24"/>
    </row>
    <row r="948" spans="5:6" ht="14.25" customHeight="1" x14ac:dyDescent="0.25">
      <c r="E948" s="8"/>
      <c r="F948" s="24"/>
    </row>
    <row r="949" spans="5:6" ht="14.25" customHeight="1" x14ac:dyDescent="0.25">
      <c r="E949" s="8"/>
      <c r="F949" s="24"/>
    </row>
    <row r="950" spans="5:6" ht="14.25" customHeight="1" x14ac:dyDescent="0.25">
      <c r="E950" s="8"/>
      <c r="F950" s="24"/>
    </row>
    <row r="951" spans="5:6" ht="14.25" customHeight="1" x14ac:dyDescent="0.25">
      <c r="E951" s="8"/>
      <c r="F951" s="24"/>
    </row>
    <row r="952" spans="5:6" ht="14.25" customHeight="1" x14ac:dyDescent="0.25">
      <c r="E952" s="8"/>
      <c r="F952" s="24"/>
    </row>
    <row r="953" spans="5:6" ht="14.25" customHeight="1" x14ac:dyDescent="0.25">
      <c r="E953" s="8"/>
      <c r="F953" s="24"/>
    </row>
    <row r="954" spans="5:6" ht="14.25" customHeight="1" x14ac:dyDescent="0.25">
      <c r="E954" s="8"/>
      <c r="F954" s="24"/>
    </row>
    <row r="955" spans="5:6" ht="14.25" customHeight="1" x14ac:dyDescent="0.25">
      <c r="E955" s="8"/>
      <c r="F955" s="24"/>
    </row>
    <row r="956" spans="5:6" ht="14.25" customHeight="1" x14ac:dyDescent="0.25">
      <c r="E956" s="8"/>
      <c r="F956" s="24"/>
    </row>
    <row r="957" spans="5:6" ht="14.25" customHeight="1" x14ac:dyDescent="0.25">
      <c r="E957" s="8"/>
      <c r="F957" s="24"/>
    </row>
    <row r="958" spans="5:6" ht="14.25" customHeight="1" x14ac:dyDescent="0.25">
      <c r="E958" s="8"/>
      <c r="F958" s="24"/>
    </row>
    <row r="959" spans="5:6" ht="14.25" customHeight="1" x14ac:dyDescent="0.25">
      <c r="E959" s="8"/>
      <c r="F959" s="24"/>
    </row>
    <row r="960" spans="5:6" ht="14.25" customHeight="1" x14ac:dyDescent="0.25">
      <c r="E960" s="8"/>
      <c r="F960" s="24"/>
    </row>
    <row r="961" spans="5:6" ht="14.25" customHeight="1" x14ac:dyDescent="0.25">
      <c r="E961" s="8"/>
      <c r="F961" s="24"/>
    </row>
    <row r="962" spans="5:6" ht="14.25" customHeight="1" x14ac:dyDescent="0.25">
      <c r="E962" s="8"/>
      <c r="F962" s="24"/>
    </row>
    <row r="963" spans="5:6" ht="14.25" customHeight="1" x14ac:dyDescent="0.25">
      <c r="E963" s="8"/>
      <c r="F963" s="24"/>
    </row>
    <row r="964" spans="5:6" ht="14.25" customHeight="1" x14ac:dyDescent="0.25">
      <c r="E964" s="8"/>
      <c r="F964" s="24"/>
    </row>
    <row r="965" spans="5:6" ht="14.25" customHeight="1" x14ac:dyDescent="0.25">
      <c r="E965" s="8"/>
      <c r="F965" s="24"/>
    </row>
    <row r="966" spans="5:6" ht="14.25" customHeight="1" x14ac:dyDescent="0.25">
      <c r="E966" s="8"/>
      <c r="F966" s="24"/>
    </row>
    <row r="967" spans="5:6" ht="14.25" customHeight="1" x14ac:dyDescent="0.25">
      <c r="E967" s="8"/>
      <c r="F967" s="24"/>
    </row>
    <row r="968" spans="5:6" ht="14.25" customHeight="1" x14ac:dyDescent="0.25">
      <c r="E968" s="8"/>
      <c r="F968" s="24"/>
    </row>
    <row r="969" spans="5:6" ht="14.25" customHeight="1" x14ac:dyDescent="0.25">
      <c r="E969" s="8"/>
      <c r="F969" s="24"/>
    </row>
    <row r="970" spans="5:6" ht="14.25" customHeight="1" x14ac:dyDescent="0.25">
      <c r="E970" s="8"/>
      <c r="F970" s="24"/>
    </row>
    <row r="971" spans="5:6" ht="14.25" customHeight="1" x14ac:dyDescent="0.25">
      <c r="E971" s="8"/>
      <c r="F971" s="24"/>
    </row>
    <row r="972" spans="5:6" ht="14.25" customHeight="1" x14ac:dyDescent="0.25">
      <c r="E972" s="8"/>
      <c r="F972" s="24"/>
    </row>
    <row r="973" spans="5:6" ht="14.25" customHeight="1" x14ac:dyDescent="0.25">
      <c r="E973" s="8"/>
      <c r="F973" s="24"/>
    </row>
    <row r="974" spans="5:6" ht="14.25" customHeight="1" x14ac:dyDescent="0.25">
      <c r="E974" s="8"/>
      <c r="F974" s="24"/>
    </row>
    <row r="975" spans="5:6" ht="14.25" customHeight="1" x14ac:dyDescent="0.25">
      <c r="E975" s="8"/>
      <c r="F975" s="24"/>
    </row>
    <row r="976" spans="5:6" ht="14.25" customHeight="1" x14ac:dyDescent="0.25">
      <c r="E976" s="8"/>
      <c r="F976" s="24"/>
    </row>
    <row r="977" spans="5:6" ht="14.25" customHeight="1" x14ac:dyDescent="0.25">
      <c r="E977" s="8"/>
      <c r="F977" s="24"/>
    </row>
    <row r="978" spans="5:6" ht="14.25" customHeight="1" x14ac:dyDescent="0.25">
      <c r="E978" s="8"/>
      <c r="F978" s="24"/>
    </row>
    <row r="979" spans="5:6" ht="14.25" customHeight="1" x14ac:dyDescent="0.25">
      <c r="E979" s="8"/>
      <c r="F979" s="24"/>
    </row>
    <row r="980" spans="5:6" ht="14.25" customHeight="1" x14ac:dyDescent="0.25">
      <c r="E980" s="8"/>
      <c r="F980" s="24"/>
    </row>
    <row r="981" spans="5:6" ht="14.25" customHeight="1" x14ac:dyDescent="0.25">
      <c r="E981" s="8"/>
      <c r="F981" s="24"/>
    </row>
    <row r="982" spans="5:6" ht="14.25" customHeight="1" x14ac:dyDescent="0.25">
      <c r="E982" s="8"/>
      <c r="F982" s="24"/>
    </row>
    <row r="983" spans="5:6" ht="14.25" customHeight="1" x14ac:dyDescent="0.25">
      <c r="E983" s="8"/>
      <c r="F983" s="24"/>
    </row>
    <row r="984" spans="5:6" ht="14.25" customHeight="1" x14ac:dyDescent="0.25">
      <c r="E984" s="8"/>
      <c r="F984" s="24"/>
    </row>
    <row r="985" spans="5:6" ht="14.25" customHeight="1" x14ac:dyDescent="0.25">
      <c r="E985" s="8"/>
      <c r="F985" s="24"/>
    </row>
    <row r="986" spans="5:6" ht="14.25" customHeight="1" x14ac:dyDescent="0.25">
      <c r="E986" s="8"/>
      <c r="F986" s="24"/>
    </row>
    <row r="987" spans="5:6" ht="14.25" customHeight="1" x14ac:dyDescent="0.25">
      <c r="E987" s="8"/>
      <c r="F987" s="24"/>
    </row>
    <row r="988" spans="5:6" ht="14.25" customHeight="1" x14ac:dyDescent="0.25">
      <c r="E988" s="8"/>
      <c r="F988" s="24"/>
    </row>
    <row r="989" spans="5:6" ht="14.25" customHeight="1" x14ac:dyDescent="0.25">
      <c r="E989" s="8"/>
      <c r="F989" s="24"/>
    </row>
    <row r="990" spans="5:6" ht="14.25" customHeight="1" x14ac:dyDescent="0.25">
      <c r="E990" s="8"/>
      <c r="F990" s="24"/>
    </row>
    <row r="991" spans="5:6" ht="14.25" customHeight="1" x14ac:dyDescent="0.25">
      <c r="E991" s="8"/>
      <c r="F991" s="24"/>
    </row>
    <row r="992" spans="5:6" ht="14.25" customHeight="1" x14ac:dyDescent="0.25">
      <c r="E992" s="8"/>
      <c r="F992" s="24"/>
    </row>
    <row r="993" spans="5:6" ht="14.25" customHeight="1" x14ac:dyDescent="0.25">
      <c r="E993" s="8"/>
      <c r="F993" s="24"/>
    </row>
    <row r="994" spans="5:6" ht="14.25" customHeight="1" x14ac:dyDescent="0.25">
      <c r="E994" s="8"/>
      <c r="F994" s="24"/>
    </row>
    <row r="995" spans="5:6" ht="14.25" customHeight="1" x14ac:dyDescent="0.25">
      <c r="E995" s="8"/>
      <c r="F995" s="24"/>
    </row>
    <row r="996" spans="5:6" ht="14.25" customHeight="1" x14ac:dyDescent="0.25">
      <c r="E996" s="8"/>
      <c r="F996" s="24"/>
    </row>
    <row r="997" spans="5:6" ht="14.25" customHeight="1" x14ac:dyDescent="0.25">
      <c r="E997" s="8"/>
      <c r="F997" s="24"/>
    </row>
    <row r="998" spans="5:6" ht="14.25" customHeight="1" x14ac:dyDescent="0.25">
      <c r="E998" s="8"/>
      <c r="F998" s="24"/>
    </row>
    <row r="999" spans="5:6" ht="14.25" customHeight="1" x14ac:dyDescent="0.25">
      <c r="E999" s="8"/>
      <c r="F999" s="24"/>
    </row>
    <row r="1000" spans="5:6" ht="14.25" customHeight="1" x14ac:dyDescent="0.25">
      <c r="E1000" s="8"/>
      <c r="F1000" s="24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99"/>
  <sheetViews>
    <sheetView workbookViewId="0">
      <pane ySplit="1" topLeftCell="A2" activePane="bottomLeft" state="frozen"/>
      <selection pane="bottomLeft" activeCell="J98" sqref="J98"/>
    </sheetView>
  </sheetViews>
  <sheetFormatPr baseColWidth="10" defaultColWidth="12.6640625" defaultRowHeight="15" customHeight="1" x14ac:dyDescent="0.25"/>
  <cols>
    <col min="1" max="1" width="61.5" style="18" bestFit="1" customWidth="1"/>
    <col min="2" max="6" width="20.1640625" style="18" customWidth="1"/>
    <col min="7" max="16384" width="12.6640625" style="18"/>
  </cols>
  <sheetData>
    <row r="1" spans="1:6" ht="14.25" customHeight="1" x14ac:dyDescent="0.3">
      <c r="A1" s="25" t="s">
        <v>444</v>
      </c>
      <c r="B1" s="26" t="s">
        <v>501</v>
      </c>
      <c r="C1" s="27" t="s">
        <v>445</v>
      </c>
      <c r="D1" s="28" t="s">
        <v>446</v>
      </c>
      <c r="E1" s="27" t="s">
        <v>447</v>
      </c>
      <c r="F1" s="29" t="s">
        <v>448</v>
      </c>
    </row>
    <row r="2" spans="1:6" ht="14.25" customHeight="1" x14ac:dyDescent="0.25">
      <c r="A2" s="30" t="s">
        <v>449</v>
      </c>
      <c r="B2" s="33">
        <v>43830</v>
      </c>
      <c r="C2" s="31"/>
      <c r="D2" s="32"/>
      <c r="E2" s="31">
        <v>380.68</v>
      </c>
      <c r="F2" s="15">
        <v>336.43835050079582</v>
      </c>
    </row>
    <row r="3" spans="1:6" ht="14.25" customHeight="1" x14ac:dyDescent="0.25">
      <c r="A3" s="30" t="s">
        <v>450</v>
      </c>
      <c r="B3" s="33">
        <v>43830</v>
      </c>
      <c r="C3" s="31"/>
      <c r="D3" s="30"/>
      <c r="E3" s="31">
        <v>10428.52</v>
      </c>
      <c r="F3" s="15">
        <f t="shared" ref="F3:F8" si="0">E3/1.1315</f>
        <v>9216.5444100751229</v>
      </c>
    </row>
    <row r="4" spans="1:6" ht="14.25" customHeight="1" x14ac:dyDescent="0.25">
      <c r="A4" s="30" t="s">
        <v>451</v>
      </c>
      <c r="B4" s="33">
        <v>43830</v>
      </c>
      <c r="C4" s="31"/>
      <c r="D4" s="30"/>
      <c r="E4" s="31">
        <v>2865.28</v>
      </c>
      <c r="F4" s="15">
        <f t="shared" si="0"/>
        <v>2532.2845779938139</v>
      </c>
    </row>
    <row r="5" spans="1:6" ht="14.25" customHeight="1" x14ac:dyDescent="0.25">
      <c r="A5" s="30" t="s">
        <v>451</v>
      </c>
      <c r="B5" s="33">
        <v>43861</v>
      </c>
      <c r="C5" s="31"/>
      <c r="D5" s="30"/>
      <c r="E5" s="31">
        <v>4730.05</v>
      </c>
      <c r="F5" s="15">
        <f t="shared" si="0"/>
        <v>4180.3358373840038</v>
      </c>
    </row>
    <row r="6" spans="1:6" ht="14.25" customHeight="1" x14ac:dyDescent="0.25">
      <c r="A6" s="30" t="s">
        <v>451</v>
      </c>
      <c r="B6" s="33">
        <v>43890</v>
      </c>
      <c r="C6" s="31"/>
      <c r="D6" s="30"/>
      <c r="E6" s="31">
        <v>4730.05</v>
      </c>
      <c r="F6" s="15">
        <f t="shared" si="0"/>
        <v>4180.3358373840038</v>
      </c>
    </row>
    <row r="7" spans="1:6" ht="14.25" customHeight="1" x14ac:dyDescent="0.25">
      <c r="A7" s="30" t="s">
        <v>451</v>
      </c>
      <c r="B7" s="33">
        <v>43921</v>
      </c>
      <c r="C7" s="31"/>
      <c r="D7" s="30"/>
      <c r="E7" s="31">
        <v>4730.05</v>
      </c>
      <c r="F7" s="15">
        <f t="shared" si="0"/>
        <v>4180.3358373840038</v>
      </c>
    </row>
    <row r="8" spans="1:6" ht="14.25" customHeight="1" x14ac:dyDescent="0.25">
      <c r="A8" s="30" t="s">
        <v>451</v>
      </c>
      <c r="B8" s="33">
        <v>43951</v>
      </c>
      <c r="C8" s="31"/>
      <c r="D8" s="30"/>
      <c r="E8" s="31">
        <v>4730.05</v>
      </c>
      <c r="F8" s="15">
        <f t="shared" si="0"/>
        <v>4180.3358373840038</v>
      </c>
    </row>
    <row r="9" spans="1:6" ht="14.25" customHeight="1" x14ac:dyDescent="0.25">
      <c r="A9" s="30" t="s">
        <v>449</v>
      </c>
      <c r="B9" s="33">
        <v>43982</v>
      </c>
      <c r="C9" s="31"/>
      <c r="D9" s="30"/>
      <c r="E9" s="31">
        <v>3968.49</v>
      </c>
      <c r="F9" s="15">
        <f>E9/1.1315</f>
        <v>3507.2823685373396</v>
      </c>
    </row>
    <row r="10" spans="1:6" ht="14.25" customHeight="1" x14ac:dyDescent="0.25">
      <c r="A10" s="30" t="s">
        <v>449</v>
      </c>
      <c r="B10" s="33">
        <v>43830</v>
      </c>
      <c r="C10" s="31"/>
      <c r="D10" s="30"/>
      <c r="E10" s="31">
        <v>1468.37</v>
      </c>
      <c r="F10" s="15">
        <f>E10/1.14953</f>
        <v>1277.3655320000348</v>
      </c>
    </row>
    <row r="11" spans="1:6" ht="14.25" customHeight="1" x14ac:dyDescent="0.25">
      <c r="A11" s="30" t="s">
        <v>452</v>
      </c>
      <c r="B11" s="33">
        <v>43830</v>
      </c>
      <c r="C11" s="31"/>
      <c r="D11" s="30"/>
      <c r="E11" s="31">
        <v>3759.25</v>
      </c>
      <c r="F11" s="15">
        <f>E11/1.14953</f>
        <v>3270.2495802632384</v>
      </c>
    </row>
    <row r="12" spans="1:6" ht="14.25" customHeight="1" x14ac:dyDescent="0.25">
      <c r="A12" s="30" t="s">
        <v>453</v>
      </c>
      <c r="B12" s="33">
        <v>43496</v>
      </c>
      <c r="C12" s="31">
        <v>13308</v>
      </c>
      <c r="D12" s="15">
        <f>SUM(C12/1.1315)</f>
        <v>11761.378700839594</v>
      </c>
      <c r="E12" s="31"/>
      <c r="F12" s="30"/>
    </row>
    <row r="13" spans="1:6" ht="14.25" customHeight="1" x14ac:dyDescent="0.25">
      <c r="A13" s="30" t="s">
        <v>453</v>
      </c>
      <c r="B13" s="33">
        <v>43524</v>
      </c>
      <c r="C13" s="31">
        <v>13308</v>
      </c>
      <c r="D13" s="15">
        <f t="shared" ref="D13:D25" si="1">SUM(C13/1.1315)</f>
        <v>11761.378700839594</v>
      </c>
      <c r="E13" s="31"/>
      <c r="F13" s="30"/>
    </row>
    <row r="14" spans="1:6" ht="14.25" customHeight="1" x14ac:dyDescent="0.25">
      <c r="A14" s="30" t="s">
        <v>453</v>
      </c>
      <c r="B14" s="33">
        <v>43555</v>
      </c>
      <c r="C14" s="31">
        <v>13308</v>
      </c>
      <c r="D14" s="15">
        <f t="shared" si="1"/>
        <v>11761.378700839594</v>
      </c>
      <c r="E14" s="31"/>
      <c r="F14" s="30"/>
    </row>
    <row r="15" spans="1:6" ht="14.25" customHeight="1" x14ac:dyDescent="0.25">
      <c r="A15" s="30" t="s">
        <v>453</v>
      </c>
      <c r="B15" s="33">
        <v>43585</v>
      </c>
      <c r="C15" s="31">
        <v>13308</v>
      </c>
      <c r="D15" s="15">
        <f t="shared" si="1"/>
        <v>11761.378700839594</v>
      </c>
      <c r="E15" s="31"/>
      <c r="F15" s="30"/>
    </row>
    <row r="16" spans="1:6" ht="14.25" customHeight="1" x14ac:dyDescent="0.25">
      <c r="A16" s="30" t="s">
        <v>453</v>
      </c>
      <c r="B16" s="33">
        <v>43616</v>
      </c>
      <c r="C16" s="31">
        <v>13308</v>
      </c>
      <c r="D16" s="15">
        <f t="shared" si="1"/>
        <v>11761.378700839594</v>
      </c>
      <c r="E16" s="31"/>
      <c r="F16" s="30"/>
    </row>
    <row r="17" spans="1:6" ht="14.25" customHeight="1" x14ac:dyDescent="0.25">
      <c r="A17" s="30" t="s">
        <v>453</v>
      </c>
      <c r="B17" s="33">
        <v>43646</v>
      </c>
      <c r="C17" s="31">
        <v>13308</v>
      </c>
      <c r="D17" s="15">
        <f t="shared" si="1"/>
        <v>11761.378700839594</v>
      </c>
      <c r="E17" s="31"/>
      <c r="F17" s="30"/>
    </row>
    <row r="18" spans="1:6" ht="14.25" customHeight="1" x14ac:dyDescent="0.25">
      <c r="A18" s="30" t="s">
        <v>453</v>
      </c>
      <c r="B18" s="33">
        <v>43677</v>
      </c>
      <c r="C18" s="31">
        <v>13308</v>
      </c>
      <c r="D18" s="15">
        <f t="shared" si="1"/>
        <v>11761.378700839594</v>
      </c>
      <c r="E18" s="31"/>
      <c r="F18" s="30"/>
    </row>
    <row r="19" spans="1:6" ht="14.25" customHeight="1" x14ac:dyDescent="0.25">
      <c r="A19" s="30" t="s">
        <v>453</v>
      </c>
      <c r="B19" s="33">
        <v>43708</v>
      </c>
      <c r="C19" s="31">
        <v>13308</v>
      </c>
      <c r="D19" s="15">
        <f t="shared" si="1"/>
        <v>11761.378700839594</v>
      </c>
      <c r="E19" s="31"/>
      <c r="F19" s="30"/>
    </row>
    <row r="20" spans="1:6" ht="14.25" customHeight="1" x14ac:dyDescent="0.25">
      <c r="A20" s="30" t="s">
        <v>453</v>
      </c>
      <c r="B20" s="33">
        <v>43738</v>
      </c>
      <c r="C20" s="31">
        <v>13308</v>
      </c>
      <c r="D20" s="15">
        <f t="shared" si="1"/>
        <v>11761.378700839594</v>
      </c>
      <c r="E20" s="31"/>
      <c r="F20" s="30"/>
    </row>
    <row r="21" spans="1:6" ht="14.25" customHeight="1" x14ac:dyDescent="0.25">
      <c r="A21" s="30" t="s">
        <v>453</v>
      </c>
      <c r="B21" s="33">
        <v>43830</v>
      </c>
      <c r="C21" s="31">
        <v>13308</v>
      </c>
      <c r="D21" s="15">
        <f t="shared" si="1"/>
        <v>11761.378700839594</v>
      </c>
      <c r="E21" s="31"/>
      <c r="F21" s="30"/>
    </row>
    <row r="22" spans="1:6" ht="14.25" customHeight="1" x14ac:dyDescent="0.25">
      <c r="A22" s="30" t="s">
        <v>454</v>
      </c>
      <c r="B22" s="33">
        <v>43890</v>
      </c>
      <c r="C22" s="31">
        <v>30495.279999999999</v>
      </c>
      <c r="D22" s="15">
        <f t="shared" si="1"/>
        <v>26951.197525408748</v>
      </c>
      <c r="E22" s="31"/>
      <c r="F22" s="30"/>
    </row>
    <row r="23" spans="1:6" ht="14.25" customHeight="1" x14ac:dyDescent="0.25">
      <c r="A23" s="30" t="s">
        <v>454</v>
      </c>
      <c r="B23" s="33">
        <v>43921</v>
      </c>
      <c r="C23" s="31">
        <v>30495.279999999999</v>
      </c>
      <c r="D23" s="15">
        <f t="shared" si="1"/>
        <v>26951.197525408748</v>
      </c>
      <c r="E23" s="31"/>
      <c r="F23" s="30"/>
    </row>
    <row r="24" spans="1:6" ht="14.25" customHeight="1" x14ac:dyDescent="0.25">
      <c r="A24" s="30" t="s">
        <v>454</v>
      </c>
      <c r="B24" s="33">
        <v>43951</v>
      </c>
      <c r="C24" s="31">
        <v>36495.279999999999</v>
      </c>
      <c r="D24" s="15">
        <f t="shared" si="1"/>
        <v>32253.893062306674</v>
      </c>
      <c r="E24" s="31"/>
      <c r="F24" s="30"/>
    </row>
    <row r="25" spans="1:6" ht="14.25" customHeight="1" x14ac:dyDescent="0.25">
      <c r="A25" s="30" t="s">
        <v>454</v>
      </c>
      <c r="B25" s="33">
        <v>43981</v>
      </c>
      <c r="C25" s="31">
        <v>36495.279999999999</v>
      </c>
      <c r="D25" s="15">
        <f t="shared" si="1"/>
        <v>32253.893062306674</v>
      </c>
      <c r="E25" s="31"/>
      <c r="F25" s="30"/>
    </row>
    <row r="26" spans="1:6" ht="14.25" customHeight="1" x14ac:dyDescent="0.25">
      <c r="A26" s="30" t="s">
        <v>455</v>
      </c>
      <c r="B26" s="33">
        <v>44012</v>
      </c>
      <c r="C26" s="31">
        <v>21326.14</v>
      </c>
      <c r="D26" s="15">
        <f t="shared" ref="D26:D32" si="2">SUM(C26/1.149531)</f>
        <v>18552.035569288691</v>
      </c>
      <c r="E26" s="31"/>
      <c r="F26" s="30"/>
    </row>
    <row r="27" spans="1:6" ht="14.25" customHeight="1" x14ac:dyDescent="0.25">
      <c r="A27" s="30" t="s">
        <v>455</v>
      </c>
      <c r="B27" s="33">
        <v>44043</v>
      </c>
      <c r="C27" s="31">
        <v>21326.14</v>
      </c>
      <c r="D27" s="15">
        <f t="shared" si="2"/>
        <v>18552.035569288691</v>
      </c>
      <c r="E27" s="31"/>
      <c r="F27" s="30"/>
    </row>
    <row r="28" spans="1:6" ht="14.25" customHeight="1" x14ac:dyDescent="0.25">
      <c r="A28" s="30" t="s">
        <v>455</v>
      </c>
      <c r="B28" s="33">
        <v>44074</v>
      </c>
      <c r="C28" s="31">
        <v>21326.14</v>
      </c>
      <c r="D28" s="15">
        <f t="shared" si="2"/>
        <v>18552.035569288691</v>
      </c>
      <c r="E28" s="31"/>
      <c r="F28" s="30"/>
    </row>
    <row r="29" spans="1:6" ht="14.25" customHeight="1" x14ac:dyDescent="0.25">
      <c r="A29" s="30" t="s">
        <v>455</v>
      </c>
      <c r="B29" s="33" t="s">
        <v>469</v>
      </c>
      <c r="C29" s="31">
        <v>21326.14</v>
      </c>
      <c r="D29" s="15">
        <f t="shared" si="2"/>
        <v>18552.035569288691</v>
      </c>
      <c r="E29" s="31"/>
      <c r="F29" s="30"/>
    </row>
    <row r="30" spans="1:6" ht="14.25" customHeight="1" x14ac:dyDescent="0.25">
      <c r="A30" s="30" t="s">
        <v>455</v>
      </c>
      <c r="B30" s="33">
        <v>44135</v>
      </c>
      <c r="C30" s="31">
        <v>21326.14</v>
      </c>
      <c r="D30" s="15">
        <f t="shared" si="2"/>
        <v>18552.035569288691</v>
      </c>
      <c r="E30" s="31"/>
      <c r="F30" s="30"/>
    </row>
    <row r="31" spans="1:6" ht="14.25" customHeight="1" x14ac:dyDescent="0.25">
      <c r="A31" s="30" t="s">
        <v>455</v>
      </c>
      <c r="B31" s="33" t="s">
        <v>456</v>
      </c>
      <c r="C31" s="31">
        <v>21309.85</v>
      </c>
      <c r="D31" s="15">
        <f t="shared" si="2"/>
        <v>18537.864572595256</v>
      </c>
      <c r="E31" s="31"/>
      <c r="F31" s="30"/>
    </row>
    <row r="32" spans="1:6" ht="14.25" customHeight="1" x14ac:dyDescent="0.25">
      <c r="A32" s="30" t="s">
        <v>455</v>
      </c>
      <c r="B32" s="33">
        <v>44196</v>
      </c>
      <c r="C32" s="31">
        <v>21309.85</v>
      </c>
      <c r="D32" s="15">
        <f t="shared" si="2"/>
        <v>18537.864572595256</v>
      </c>
      <c r="E32" s="31"/>
      <c r="F32" s="30"/>
    </row>
    <row r="33" spans="1:6" ht="14.25" customHeight="1" x14ac:dyDescent="0.25">
      <c r="A33" s="30" t="s">
        <v>457</v>
      </c>
      <c r="B33" s="33">
        <v>44255</v>
      </c>
      <c r="C33" s="31">
        <v>8439.2099999999991</v>
      </c>
      <c r="D33" s="15">
        <f t="shared" ref="D33:D40" si="3">SUM(C33/1.14953)</f>
        <v>7341.4438944612139</v>
      </c>
      <c r="E33" s="31"/>
      <c r="F33" s="30"/>
    </row>
    <row r="34" spans="1:6" ht="14.25" customHeight="1" x14ac:dyDescent="0.25">
      <c r="A34" s="30" t="s">
        <v>457</v>
      </c>
      <c r="B34" s="33">
        <v>44286</v>
      </c>
      <c r="C34" s="31">
        <v>644.80999999999995</v>
      </c>
      <c r="D34" s="15">
        <f t="shared" si="3"/>
        <v>560.93359894913567</v>
      </c>
      <c r="E34" s="31"/>
      <c r="F34" s="30"/>
    </row>
    <row r="35" spans="1:6" ht="14.25" customHeight="1" x14ac:dyDescent="0.25">
      <c r="A35" s="30" t="s">
        <v>458</v>
      </c>
      <c r="B35" s="33">
        <v>44316</v>
      </c>
      <c r="C35" s="31">
        <v>17368.68</v>
      </c>
      <c r="D35" s="15">
        <f t="shared" si="3"/>
        <v>15109.375135925118</v>
      </c>
      <c r="E35" s="31"/>
      <c r="F35" s="30"/>
    </row>
    <row r="36" spans="1:6" ht="14.25" customHeight="1" x14ac:dyDescent="0.25">
      <c r="A36" s="30" t="s">
        <v>458</v>
      </c>
      <c r="B36" s="33">
        <v>44347</v>
      </c>
      <c r="C36" s="31">
        <v>17907.009999999998</v>
      </c>
      <c r="D36" s="15">
        <f>SUM(C36/1.14953)</f>
        <v>15577.679573390864</v>
      </c>
      <c r="E36" s="31"/>
      <c r="F36" s="30"/>
    </row>
    <row r="37" spans="1:6" ht="14.25" customHeight="1" x14ac:dyDescent="0.25">
      <c r="A37" s="30" t="s">
        <v>458</v>
      </c>
      <c r="B37" s="33">
        <v>44377</v>
      </c>
      <c r="C37" s="31">
        <v>17955.2</v>
      </c>
      <c r="D37" s="15">
        <f t="shared" si="3"/>
        <v>15619.601054343952</v>
      </c>
      <c r="E37" s="31"/>
      <c r="F37" s="30"/>
    </row>
    <row r="38" spans="1:6" ht="14.25" customHeight="1" x14ac:dyDescent="0.25">
      <c r="A38" s="30" t="s">
        <v>458</v>
      </c>
      <c r="B38" s="33">
        <v>44408</v>
      </c>
      <c r="C38" s="31">
        <v>17955.2</v>
      </c>
      <c r="D38" s="15">
        <f t="shared" si="3"/>
        <v>15619.601054343952</v>
      </c>
      <c r="E38" s="31"/>
      <c r="F38" s="30"/>
    </row>
    <row r="39" spans="1:6" ht="14.25" customHeight="1" x14ac:dyDescent="0.25">
      <c r="A39" s="30" t="s">
        <v>458</v>
      </c>
      <c r="B39" s="33">
        <v>44439</v>
      </c>
      <c r="C39" s="31">
        <v>17955.2</v>
      </c>
      <c r="D39" s="15">
        <f t="shared" si="3"/>
        <v>15619.601054343952</v>
      </c>
      <c r="E39" s="31"/>
      <c r="F39" s="30"/>
    </row>
    <row r="40" spans="1:6" ht="14.25" customHeight="1" x14ac:dyDescent="0.25">
      <c r="A40" s="30" t="s">
        <v>458</v>
      </c>
      <c r="B40" s="33">
        <v>44469</v>
      </c>
      <c r="C40" s="31">
        <v>17955.2</v>
      </c>
      <c r="D40" s="15">
        <f t="shared" si="3"/>
        <v>15619.601054343952</v>
      </c>
      <c r="E40" s="31"/>
      <c r="F40" s="30"/>
    </row>
    <row r="41" spans="1:6" ht="14.25" customHeight="1" x14ac:dyDescent="0.25">
      <c r="A41" s="30"/>
      <c r="B41" s="33"/>
      <c r="C41" s="34">
        <f t="shared" ref="C41:D41" si="4">SUM(C12:C40)</f>
        <v>532492.03</v>
      </c>
      <c r="D41" s="35">
        <f t="shared" si="4"/>
        <v>466927.7115955631</v>
      </c>
      <c r="E41" s="34">
        <f>SUM(E2:E40)</f>
        <v>41790.79</v>
      </c>
      <c r="F41" s="35">
        <f>SUM(F1:F17)</f>
        <v>36861.508168906359</v>
      </c>
    </row>
    <row r="42" spans="1:6" ht="14.25" customHeight="1" x14ac:dyDescent="0.3">
      <c r="A42" s="25" t="s">
        <v>459</v>
      </c>
      <c r="B42" s="26"/>
      <c r="C42" s="27"/>
      <c r="D42" s="28"/>
      <c r="E42" s="27"/>
      <c r="F42" s="29"/>
    </row>
    <row r="43" spans="1:6" ht="14.25" customHeight="1" x14ac:dyDescent="0.25">
      <c r="A43" s="30" t="s">
        <v>460</v>
      </c>
      <c r="B43" s="33">
        <v>43830</v>
      </c>
      <c r="C43" s="31">
        <v>13378.28</v>
      </c>
      <c r="D43" s="15">
        <f t="shared" ref="D43:D45" si="5">SUM(C43/1.1315)</f>
        <v>11823.49094122846</v>
      </c>
      <c r="E43" s="31"/>
      <c r="F43" s="15"/>
    </row>
    <row r="44" spans="1:6" ht="14.25" customHeight="1" x14ac:dyDescent="0.25">
      <c r="A44" s="30" t="s">
        <v>453</v>
      </c>
      <c r="B44" s="33">
        <v>43830</v>
      </c>
      <c r="C44" s="31">
        <v>13308</v>
      </c>
      <c r="D44" s="15">
        <f t="shared" si="5"/>
        <v>11761.378700839594</v>
      </c>
      <c r="E44" s="31"/>
      <c r="F44" s="38"/>
    </row>
    <row r="45" spans="1:6" ht="14.25" customHeight="1" x14ac:dyDescent="0.25">
      <c r="A45" s="30" t="s">
        <v>454</v>
      </c>
      <c r="B45" s="33">
        <v>43830</v>
      </c>
      <c r="C45" s="31">
        <v>13308</v>
      </c>
      <c r="D45" s="15">
        <f t="shared" si="5"/>
        <v>11761.378700839594</v>
      </c>
      <c r="E45" s="31"/>
      <c r="F45" s="38"/>
    </row>
    <row r="46" spans="1:6" ht="14.25" customHeight="1" x14ac:dyDescent="0.25">
      <c r="A46" s="30" t="s">
        <v>454</v>
      </c>
      <c r="B46" s="33">
        <v>43861</v>
      </c>
      <c r="C46" s="31">
        <v>20495.28</v>
      </c>
      <c r="D46" s="15">
        <f t="shared" ref="D46:D48" si="6">SUM(C46/1.149531)</f>
        <v>17829.253843524009</v>
      </c>
      <c r="E46" s="31"/>
      <c r="F46" s="38"/>
    </row>
    <row r="47" spans="1:6" ht="14.25" customHeight="1" x14ac:dyDescent="0.25">
      <c r="A47" s="30" t="s">
        <v>461</v>
      </c>
      <c r="B47" s="39" t="s">
        <v>406</v>
      </c>
      <c r="C47" s="31">
        <v>877.77</v>
      </c>
      <c r="D47" s="15">
        <f t="shared" si="6"/>
        <v>763.58967265780564</v>
      </c>
      <c r="E47" s="31"/>
      <c r="F47" s="38"/>
    </row>
    <row r="48" spans="1:6" ht="14.25" customHeight="1" x14ac:dyDescent="0.25">
      <c r="A48" s="30" t="s">
        <v>462</v>
      </c>
      <c r="B48" s="39" t="s">
        <v>463</v>
      </c>
      <c r="C48" s="31">
        <v>2902.46</v>
      </c>
      <c r="D48" s="15">
        <f t="shared" si="6"/>
        <v>2524.9079842126916</v>
      </c>
      <c r="E48" s="31"/>
      <c r="F48" s="38"/>
    </row>
    <row r="49" spans="1:6" ht="14.25" customHeight="1" x14ac:dyDescent="0.25">
      <c r="A49" s="30" t="s">
        <v>464</v>
      </c>
      <c r="B49" s="39" t="s">
        <v>463</v>
      </c>
      <c r="C49" s="31"/>
      <c r="D49" s="15"/>
      <c r="E49" s="40">
        <v>2970</v>
      </c>
      <c r="F49" s="41">
        <f>SUM(E49/1.14953)</f>
        <v>2583.6646281523754</v>
      </c>
    </row>
    <row r="50" spans="1:6" ht="14.25" customHeight="1" x14ac:dyDescent="0.25">
      <c r="A50" s="30"/>
      <c r="B50" s="39"/>
      <c r="C50" s="34">
        <f>SUM(C43:C47)</f>
        <v>61367.329999999994</v>
      </c>
      <c r="D50" s="42">
        <f>SUM(D43:D48)</f>
        <v>56463.999843302146</v>
      </c>
      <c r="E50" s="43">
        <f t="shared" ref="E50:F50" si="7">SUM(E49)</f>
        <v>2970</v>
      </c>
      <c r="F50" s="42">
        <f t="shared" si="7"/>
        <v>2583.6646281523754</v>
      </c>
    </row>
    <row r="51" spans="1:6" ht="14.25" customHeight="1" x14ac:dyDescent="0.3">
      <c r="A51" s="25" t="s">
        <v>465</v>
      </c>
      <c r="B51" s="26"/>
      <c r="C51" s="27"/>
      <c r="D51" s="28"/>
      <c r="E51" s="27"/>
      <c r="F51" s="29"/>
    </row>
    <row r="52" spans="1:6" ht="14.25" customHeight="1" x14ac:dyDescent="0.25">
      <c r="A52" s="30" t="s">
        <v>466</v>
      </c>
      <c r="B52" s="33">
        <v>43861</v>
      </c>
      <c r="C52" s="32">
        <v>6000</v>
      </c>
      <c r="D52" s="15">
        <f t="shared" ref="D52:D70" si="8">SUM(C52/1.149531)</f>
        <v>5219.5199607492095</v>
      </c>
      <c r="E52" s="31"/>
      <c r="F52" s="15"/>
    </row>
    <row r="53" spans="1:6" ht="14.25" customHeight="1" x14ac:dyDescent="0.25">
      <c r="A53" s="30" t="s">
        <v>466</v>
      </c>
      <c r="B53" s="33">
        <v>43890</v>
      </c>
      <c r="C53" s="32">
        <v>6000</v>
      </c>
      <c r="D53" s="15">
        <f t="shared" si="8"/>
        <v>5219.5199607492095</v>
      </c>
      <c r="E53" s="31"/>
      <c r="F53" s="38"/>
    </row>
    <row r="54" spans="1:6" ht="14.25" customHeight="1" x14ac:dyDescent="0.25">
      <c r="A54" s="30" t="s">
        <v>466</v>
      </c>
      <c r="B54" s="33">
        <v>43921</v>
      </c>
      <c r="C54" s="32">
        <v>6000</v>
      </c>
      <c r="D54" s="15">
        <f t="shared" si="8"/>
        <v>5219.5199607492095</v>
      </c>
      <c r="E54" s="44"/>
      <c r="F54" s="45"/>
    </row>
    <row r="55" spans="1:6" ht="14.25" customHeight="1" x14ac:dyDescent="0.25">
      <c r="A55" s="30" t="s">
        <v>466</v>
      </c>
      <c r="B55" s="33">
        <v>43951</v>
      </c>
      <c r="C55" s="32">
        <v>6000</v>
      </c>
      <c r="D55" s="15">
        <f t="shared" si="8"/>
        <v>5219.5199607492095</v>
      </c>
      <c r="E55" s="31"/>
      <c r="F55" s="38"/>
    </row>
    <row r="56" spans="1:6" ht="14.25" customHeight="1" x14ac:dyDescent="0.25">
      <c r="A56" s="30" t="s">
        <v>466</v>
      </c>
      <c r="B56" s="33">
        <v>43982</v>
      </c>
      <c r="C56" s="32">
        <v>6000</v>
      </c>
      <c r="D56" s="15">
        <f t="shared" si="8"/>
        <v>5219.5199607492095</v>
      </c>
      <c r="E56" s="31"/>
      <c r="F56" s="38"/>
    </row>
    <row r="57" spans="1:6" ht="14.25" customHeight="1" x14ac:dyDescent="0.25">
      <c r="A57" s="37" t="s">
        <v>467</v>
      </c>
      <c r="B57" s="33" t="s">
        <v>83</v>
      </c>
      <c r="C57" s="31">
        <v>22533.23</v>
      </c>
      <c r="D57" s="15">
        <f t="shared" si="8"/>
        <v>19602.107294192152</v>
      </c>
      <c r="E57" s="31"/>
      <c r="F57" s="38"/>
    </row>
    <row r="58" spans="1:6" ht="14.25" customHeight="1" x14ac:dyDescent="0.25">
      <c r="A58" s="37" t="s">
        <v>467</v>
      </c>
      <c r="B58" s="33" t="s">
        <v>468</v>
      </c>
      <c r="C58" s="31">
        <v>21982.83</v>
      </c>
      <c r="D58" s="15">
        <f t="shared" si="8"/>
        <v>19123.303329792758</v>
      </c>
      <c r="E58" s="31"/>
      <c r="F58" s="38"/>
    </row>
    <row r="59" spans="1:6" ht="14.25" customHeight="1" x14ac:dyDescent="0.25">
      <c r="A59" s="37" t="s">
        <v>467</v>
      </c>
      <c r="B59" s="33" t="s">
        <v>469</v>
      </c>
      <c r="C59" s="31">
        <v>22457.45</v>
      </c>
      <c r="D59" s="15">
        <f t="shared" si="8"/>
        <v>19536.184757087889</v>
      </c>
      <c r="E59" s="31"/>
      <c r="F59" s="38"/>
    </row>
    <row r="60" spans="1:6" ht="14.25" customHeight="1" x14ac:dyDescent="0.25">
      <c r="A60" s="37" t="s">
        <v>470</v>
      </c>
      <c r="B60" s="33" t="s">
        <v>471</v>
      </c>
      <c r="C60" s="31">
        <v>4414.7</v>
      </c>
      <c r="D60" s="15">
        <f t="shared" si="8"/>
        <v>3840.4357951199222</v>
      </c>
      <c r="E60" s="31"/>
      <c r="F60" s="38"/>
    </row>
    <row r="61" spans="1:6" ht="14.25" customHeight="1" x14ac:dyDescent="0.25">
      <c r="A61" s="37" t="s">
        <v>470</v>
      </c>
      <c r="B61" s="33" t="s">
        <v>472</v>
      </c>
      <c r="C61" s="31">
        <v>4414.7</v>
      </c>
      <c r="D61" s="15">
        <f t="shared" si="8"/>
        <v>3840.4357951199222</v>
      </c>
      <c r="E61" s="31"/>
      <c r="F61" s="38"/>
    </row>
    <row r="62" spans="1:6" ht="14.25" customHeight="1" x14ac:dyDescent="0.25">
      <c r="A62" s="37" t="s">
        <v>470</v>
      </c>
      <c r="B62" s="33" t="s">
        <v>356</v>
      </c>
      <c r="C62" s="31">
        <v>4414.7</v>
      </c>
      <c r="D62" s="15">
        <f t="shared" si="8"/>
        <v>3840.4357951199222</v>
      </c>
      <c r="E62" s="31"/>
      <c r="F62" s="31"/>
    </row>
    <row r="63" spans="1:6" ht="14.25" customHeight="1" x14ac:dyDescent="0.25">
      <c r="A63" s="37" t="s">
        <v>473</v>
      </c>
      <c r="B63" s="33">
        <v>44227</v>
      </c>
      <c r="C63" s="31">
        <v>3849.96</v>
      </c>
      <c r="D63" s="15">
        <f t="shared" si="8"/>
        <v>3349.1571780143377</v>
      </c>
      <c r="E63" s="31"/>
      <c r="F63" s="38"/>
    </row>
    <row r="64" spans="1:6" ht="14.25" customHeight="1" x14ac:dyDescent="0.25">
      <c r="A64" s="37" t="s">
        <v>474</v>
      </c>
      <c r="B64" s="33">
        <v>44255</v>
      </c>
      <c r="C64" s="31">
        <v>4584.97</v>
      </c>
      <c r="D64" s="15">
        <f t="shared" si="8"/>
        <v>3988.5570724060508</v>
      </c>
      <c r="E64" s="31"/>
      <c r="F64" s="38"/>
    </row>
    <row r="65" spans="1:6" ht="14.25" customHeight="1" x14ac:dyDescent="0.25">
      <c r="A65" s="37" t="s">
        <v>475</v>
      </c>
      <c r="B65" s="33">
        <v>44286</v>
      </c>
      <c r="C65" s="31">
        <v>2870.91</v>
      </c>
      <c r="D65" s="15">
        <f t="shared" si="8"/>
        <v>2497.4620084190856</v>
      </c>
      <c r="E65" s="31"/>
      <c r="F65" s="38"/>
    </row>
    <row r="66" spans="1:6" ht="14.25" customHeight="1" x14ac:dyDescent="0.25">
      <c r="A66" s="37" t="s">
        <v>476</v>
      </c>
      <c r="B66" s="33">
        <v>44316</v>
      </c>
      <c r="C66" s="31">
        <v>6093.13</v>
      </c>
      <c r="D66" s="15">
        <f t="shared" si="8"/>
        <v>5300.5356097399717</v>
      </c>
      <c r="E66" s="31"/>
      <c r="F66" s="38"/>
    </row>
    <row r="67" spans="1:6" ht="14.25" customHeight="1" x14ac:dyDescent="0.25">
      <c r="A67" s="37" t="s">
        <v>476</v>
      </c>
      <c r="B67" s="33" t="s">
        <v>477</v>
      </c>
      <c r="C67" s="31">
        <v>6093.13</v>
      </c>
      <c r="D67" s="15">
        <f t="shared" si="8"/>
        <v>5300.5356097399717</v>
      </c>
      <c r="E67" s="31"/>
      <c r="F67" s="38"/>
    </row>
    <row r="68" spans="1:6" ht="14.25" customHeight="1" x14ac:dyDescent="0.25">
      <c r="A68" s="37" t="s">
        <v>476</v>
      </c>
      <c r="B68" s="39" t="s">
        <v>478</v>
      </c>
      <c r="C68" s="31">
        <v>1714.06</v>
      </c>
      <c r="D68" s="15">
        <f t="shared" si="8"/>
        <v>1491.095063986965</v>
      </c>
      <c r="E68" s="31"/>
      <c r="F68" s="38"/>
    </row>
    <row r="69" spans="1:6" ht="14.25" customHeight="1" x14ac:dyDescent="0.25">
      <c r="A69" s="37" t="s">
        <v>476</v>
      </c>
      <c r="B69" s="39" t="s">
        <v>479</v>
      </c>
      <c r="C69" s="31">
        <v>3628</v>
      </c>
      <c r="D69" s="15">
        <f t="shared" si="8"/>
        <v>3156.0697362663554</v>
      </c>
      <c r="E69" s="31"/>
      <c r="F69" s="38"/>
    </row>
    <row r="70" spans="1:6" ht="14.25" customHeight="1" x14ac:dyDescent="0.25">
      <c r="A70" s="37" t="s">
        <v>476</v>
      </c>
      <c r="B70" s="39" t="s">
        <v>463</v>
      </c>
      <c r="C70" s="31">
        <v>1714.06</v>
      </c>
      <c r="D70" s="15">
        <f t="shared" si="8"/>
        <v>1491.095063986965</v>
      </c>
      <c r="E70" s="31"/>
      <c r="F70" s="38"/>
    </row>
    <row r="71" spans="1:6" ht="14.25" customHeight="1" x14ac:dyDescent="0.25">
      <c r="A71" s="37"/>
      <c r="B71" s="39"/>
      <c r="C71" s="34">
        <f t="shared" ref="C71:D71" si="9">SUM(C52:C70)</f>
        <v>140765.82999999999</v>
      </c>
      <c r="D71" s="35">
        <f t="shared" si="9"/>
        <v>122455.00991273833</v>
      </c>
      <c r="E71" s="34"/>
      <c r="F71" s="46"/>
    </row>
    <row r="72" spans="1:6" ht="14.25" customHeight="1" x14ac:dyDescent="0.3">
      <c r="A72" s="25" t="s">
        <v>480</v>
      </c>
      <c r="B72" s="26"/>
      <c r="C72" s="27"/>
      <c r="D72" s="28"/>
      <c r="E72" s="27"/>
      <c r="F72" s="29"/>
    </row>
    <row r="73" spans="1:6" ht="14.25" customHeight="1" x14ac:dyDescent="0.25">
      <c r="A73" s="37" t="s">
        <v>481</v>
      </c>
      <c r="B73" s="30" t="s">
        <v>10</v>
      </c>
      <c r="C73" s="32">
        <v>66014.67</v>
      </c>
      <c r="D73" s="15">
        <f t="shared" ref="D73:D77" si="10">SUM(C73/1.14953)</f>
        <v>57427.531251902954</v>
      </c>
      <c r="E73" s="31"/>
      <c r="F73" s="15"/>
    </row>
    <row r="74" spans="1:6" ht="14.25" customHeight="1" x14ac:dyDescent="0.25">
      <c r="A74" s="37" t="s">
        <v>482</v>
      </c>
      <c r="B74" s="30" t="s">
        <v>10</v>
      </c>
      <c r="C74" s="31">
        <v>50141.43</v>
      </c>
      <c r="D74" s="15">
        <f t="shared" si="10"/>
        <v>43619.070402686317</v>
      </c>
      <c r="E74" s="31"/>
      <c r="F74" s="38"/>
    </row>
    <row r="75" spans="1:6" ht="14.25" customHeight="1" x14ac:dyDescent="0.25">
      <c r="A75" s="37" t="s">
        <v>483</v>
      </c>
      <c r="B75" s="30" t="s">
        <v>10</v>
      </c>
      <c r="C75" s="31">
        <v>64456.32</v>
      </c>
      <c r="D75" s="15">
        <f t="shared" si="10"/>
        <v>56071.890250798155</v>
      </c>
      <c r="E75" s="31"/>
      <c r="F75" s="38"/>
    </row>
    <row r="76" spans="1:6" ht="14.25" customHeight="1" x14ac:dyDescent="0.25">
      <c r="A76" s="37" t="s">
        <v>484</v>
      </c>
      <c r="B76" s="30" t="s">
        <v>10</v>
      </c>
      <c r="C76" s="31">
        <v>3488.02</v>
      </c>
      <c r="D76" s="15">
        <f t="shared" si="10"/>
        <v>3034.300975181161</v>
      </c>
      <c r="E76" s="31"/>
      <c r="F76" s="38"/>
    </row>
    <row r="77" spans="1:6" ht="14.25" customHeight="1" x14ac:dyDescent="0.25">
      <c r="A77" s="37" t="s">
        <v>485</v>
      </c>
      <c r="B77" s="30" t="s">
        <v>10</v>
      </c>
      <c r="C77" s="31">
        <v>3363.44</v>
      </c>
      <c r="D77" s="15">
        <f t="shared" si="10"/>
        <v>2925.9262481187966</v>
      </c>
      <c r="E77" s="31"/>
      <c r="F77" s="38"/>
    </row>
    <row r="78" spans="1:6" ht="14.25" customHeight="1" x14ac:dyDescent="0.25">
      <c r="A78" s="37"/>
      <c r="B78" s="39"/>
      <c r="C78" s="34">
        <f t="shared" ref="C78:D78" si="11">SUM(C73:C77)</f>
        <v>187463.88</v>
      </c>
      <c r="D78" s="35">
        <f t="shared" si="11"/>
        <v>163078.7191286874</v>
      </c>
      <c r="E78" s="34"/>
      <c r="F78" s="46"/>
    </row>
    <row r="79" spans="1:6" ht="14.25" customHeight="1" x14ac:dyDescent="0.3">
      <c r="A79" s="25" t="s">
        <v>441</v>
      </c>
      <c r="B79" s="26"/>
      <c r="C79" s="27"/>
      <c r="D79" s="28"/>
      <c r="E79" s="27"/>
      <c r="F79" s="29"/>
    </row>
    <row r="80" spans="1:6" ht="14.25" customHeight="1" x14ac:dyDescent="0.25">
      <c r="A80" s="37" t="s">
        <v>486</v>
      </c>
      <c r="B80" s="30" t="s">
        <v>10</v>
      </c>
      <c r="C80" s="31">
        <v>5321.8</v>
      </c>
      <c r="D80" s="15">
        <f t="shared" ref="D80:D82" si="12">SUM(C80/1.149531)</f>
        <v>4629.5402211858573</v>
      </c>
      <c r="E80" s="31"/>
      <c r="F80" s="15"/>
    </row>
    <row r="81" spans="1:6" ht="14.25" customHeight="1" x14ac:dyDescent="0.25">
      <c r="A81" s="37" t="s">
        <v>487</v>
      </c>
      <c r="B81" s="30" t="s">
        <v>10</v>
      </c>
      <c r="C81" s="31">
        <v>22627.15</v>
      </c>
      <c r="D81" s="15">
        <f t="shared" si="12"/>
        <v>19683.810179977747</v>
      </c>
      <c r="E81" s="31"/>
      <c r="F81" s="38"/>
    </row>
    <row r="82" spans="1:6" ht="14.25" customHeight="1" x14ac:dyDescent="0.25">
      <c r="A82" s="37"/>
      <c r="B82" s="39"/>
      <c r="C82" s="34">
        <f>SUM(C80:C81)</f>
        <v>27948.95</v>
      </c>
      <c r="D82" s="42">
        <f t="shared" si="12"/>
        <v>24313.350401163603</v>
      </c>
      <c r="E82" s="34"/>
      <c r="F82" s="46"/>
    </row>
    <row r="83" spans="1:6" ht="14.25" customHeight="1" x14ac:dyDescent="0.25">
      <c r="A83" s="37"/>
      <c r="B83" s="39"/>
      <c r="C83" s="31"/>
      <c r="D83" s="37"/>
      <c r="E83" s="31"/>
      <c r="F83" s="38"/>
    </row>
    <row r="84" spans="1:6" ht="14.25" customHeight="1" x14ac:dyDescent="0.25">
      <c r="A84" s="37"/>
      <c r="B84" s="39"/>
      <c r="C84" s="31"/>
      <c r="D84" s="37"/>
      <c r="E84" s="31"/>
      <c r="F84" s="38"/>
    </row>
    <row r="85" spans="1:6" ht="14.25" customHeight="1" x14ac:dyDescent="0.25">
      <c r="A85" s="37"/>
      <c r="B85" s="39"/>
      <c r="C85" s="31"/>
      <c r="D85" s="37"/>
      <c r="E85" s="31"/>
      <c r="F85" s="38"/>
    </row>
    <row r="86" spans="1:6" ht="14.25" customHeight="1" x14ac:dyDescent="0.25">
      <c r="A86" s="37"/>
      <c r="B86" s="39"/>
      <c r="C86" s="31"/>
      <c r="D86" s="37"/>
      <c r="E86" s="31"/>
      <c r="F86" s="38"/>
    </row>
    <row r="87" spans="1:6" ht="14.25" customHeight="1" x14ac:dyDescent="0.25">
      <c r="A87" s="37"/>
      <c r="B87" s="39"/>
      <c r="C87" s="31"/>
      <c r="D87" s="37"/>
      <c r="E87" s="31"/>
      <c r="F87" s="38"/>
    </row>
    <row r="88" spans="1:6" ht="14.25" customHeight="1" x14ac:dyDescent="0.25">
      <c r="A88" s="37"/>
      <c r="B88" s="39"/>
      <c r="C88" s="31"/>
      <c r="D88" s="37"/>
      <c r="E88" s="31"/>
      <c r="F88" s="38"/>
    </row>
    <row r="89" spans="1:6" ht="14.25" customHeight="1" x14ac:dyDescent="0.25">
      <c r="A89" s="37"/>
      <c r="B89" s="39"/>
      <c r="C89" s="31"/>
      <c r="D89" s="37"/>
      <c r="E89" s="31"/>
      <c r="F89" s="38"/>
    </row>
    <row r="90" spans="1:6" ht="14.25" customHeight="1" x14ac:dyDescent="0.25">
      <c r="A90" s="37"/>
      <c r="B90" s="39"/>
      <c r="C90" s="31"/>
      <c r="D90" s="37"/>
      <c r="E90" s="31"/>
      <c r="F90" s="38"/>
    </row>
    <row r="91" spans="1:6" ht="14.25" customHeight="1" x14ac:dyDescent="0.25">
      <c r="A91" s="37"/>
      <c r="B91" s="39"/>
      <c r="C91" s="31"/>
      <c r="D91" s="37"/>
      <c r="E91" s="31"/>
      <c r="F91" s="38"/>
    </row>
    <row r="92" spans="1:6" ht="14.25" customHeight="1" x14ac:dyDescent="0.25">
      <c r="A92" s="37"/>
      <c r="B92" s="39"/>
      <c r="C92" s="31"/>
      <c r="D92" s="37"/>
      <c r="E92" s="31"/>
      <c r="F92" s="38"/>
    </row>
    <row r="93" spans="1:6" ht="14.25" customHeight="1" x14ac:dyDescent="0.25">
      <c r="A93" s="37"/>
      <c r="B93" s="39"/>
      <c r="C93" s="31"/>
      <c r="D93" s="37"/>
      <c r="E93" s="31"/>
      <c r="F93" s="38"/>
    </row>
    <row r="94" spans="1:6" ht="14.25" customHeight="1" x14ac:dyDescent="0.25">
      <c r="A94" s="37"/>
      <c r="B94" s="39"/>
      <c r="C94" s="31"/>
      <c r="D94" s="37"/>
      <c r="E94" s="31"/>
      <c r="F94" s="37"/>
    </row>
    <row r="95" spans="1:6" ht="14.25" customHeight="1" x14ac:dyDescent="0.25">
      <c r="A95" s="37"/>
      <c r="B95" s="39"/>
      <c r="C95" s="31"/>
      <c r="D95" s="37"/>
      <c r="E95" s="31"/>
      <c r="F95" s="37"/>
    </row>
    <row r="96" spans="1:6" ht="14.25" customHeight="1" x14ac:dyDescent="0.25">
      <c r="A96" s="37"/>
      <c r="B96" s="39"/>
      <c r="C96" s="31"/>
      <c r="D96" s="37"/>
      <c r="E96" s="31"/>
      <c r="F96" s="37"/>
    </row>
    <row r="97" spans="1:6" ht="14.25" customHeight="1" x14ac:dyDescent="0.25">
      <c r="A97" s="37"/>
      <c r="B97" s="39"/>
      <c r="C97" s="31"/>
      <c r="D97" s="37"/>
      <c r="E97" s="31"/>
      <c r="F97" s="37"/>
    </row>
    <row r="98" spans="1:6" ht="14.25" customHeight="1" x14ac:dyDescent="0.25">
      <c r="A98" s="37"/>
      <c r="B98" s="39"/>
      <c r="C98" s="31"/>
      <c r="D98" s="37"/>
      <c r="E98" s="31"/>
      <c r="F98" s="37"/>
    </row>
    <row r="99" spans="1:6" ht="14.25" customHeight="1" x14ac:dyDescent="0.25">
      <c r="A99" s="37"/>
      <c r="B99" s="39"/>
      <c r="C99" s="31"/>
      <c r="D99" s="37"/>
      <c r="E99" s="31"/>
      <c r="F99" s="37"/>
    </row>
    <row r="100" spans="1:6" ht="14.25" customHeight="1" x14ac:dyDescent="0.25">
      <c r="A100" s="37"/>
      <c r="B100" s="39"/>
      <c r="C100" s="31"/>
      <c r="D100" s="37"/>
      <c r="E100" s="31"/>
      <c r="F100" s="37"/>
    </row>
    <row r="101" spans="1:6" ht="14.25" customHeight="1" x14ac:dyDescent="0.25">
      <c r="A101" s="37"/>
      <c r="B101" s="39"/>
      <c r="C101" s="31"/>
      <c r="D101" s="37"/>
      <c r="E101" s="31"/>
      <c r="F101" s="37"/>
    </row>
    <row r="102" spans="1:6" ht="14.25" customHeight="1" x14ac:dyDescent="0.25">
      <c r="A102" s="37"/>
      <c r="B102" s="39"/>
      <c r="C102" s="31"/>
      <c r="D102" s="37"/>
      <c r="E102" s="31"/>
      <c r="F102" s="37"/>
    </row>
    <row r="103" spans="1:6" ht="14.25" customHeight="1" x14ac:dyDescent="0.25">
      <c r="A103" s="37"/>
      <c r="B103" s="39"/>
      <c r="C103" s="31"/>
      <c r="D103" s="37"/>
      <c r="E103" s="31"/>
      <c r="F103" s="37"/>
    </row>
    <row r="104" spans="1:6" ht="14.25" customHeight="1" x14ac:dyDescent="0.25">
      <c r="A104" s="37"/>
      <c r="B104" s="39"/>
      <c r="C104" s="31"/>
      <c r="D104" s="37"/>
      <c r="E104" s="31"/>
      <c r="F104" s="37"/>
    </row>
    <row r="105" spans="1:6" ht="14.25" customHeight="1" x14ac:dyDescent="0.25">
      <c r="A105" s="30"/>
      <c r="B105" s="36"/>
      <c r="C105" s="31"/>
      <c r="D105" s="30"/>
      <c r="E105" s="31"/>
      <c r="F105" s="30"/>
    </row>
    <row r="106" spans="1:6" ht="14.25" customHeight="1" x14ac:dyDescent="0.25">
      <c r="A106" s="30"/>
      <c r="B106" s="36"/>
      <c r="C106" s="31"/>
      <c r="D106" s="30"/>
      <c r="E106" s="31"/>
      <c r="F106" s="30"/>
    </row>
    <row r="107" spans="1:6" ht="14.25" customHeight="1" x14ac:dyDescent="0.25">
      <c r="A107" s="30"/>
      <c r="B107" s="36"/>
      <c r="C107" s="31"/>
      <c r="D107" s="30"/>
      <c r="E107" s="31"/>
      <c r="F107" s="30"/>
    </row>
    <row r="108" spans="1:6" ht="14.25" customHeight="1" x14ac:dyDescent="0.25">
      <c r="A108" s="30"/>
      <c r="B108" s="36"/>
      <c r="C108" s="31"/>
      <c r="D108" s="30"/>
      <c r="E108" s="31"/>
      <c r="F108" s="30"/>
    </row>
    <row r="109" spans="1:6" ht="14.25" customHeight="1" x14ac:dyDescent="0.25">
      <c r="A109" s="30"/>
      <c r="B109" s="36"/>
      <c r="C109" s="31"/>
      <c r="D109" s="30"/>
      <c r="E109" s="31"/>
      <c r="F109" s="30"/>
    </row>
    <row r="110" spans="1:6" ht="14.25" customHeight="1" x14ac:dyDescent="0.25">
      <c r="A110" s="30"/>
      <c r="B110" s="36"/>
      <c r="C110" s="31"/>
      <c r="D110" s="30"/>
      <c r="E110" s="31"/>
      <c r="F110" s="30"/>
    </row>
    <row r="111" spans="1:6" ht="14.25" customHeight="1" x14ac:dyDescent="0.25">
      <c r="A111" s="30"/>
      <c r="B111" s="36"/>
      <c r="C111" s="31"/>
      <c r="D111" s="30"/>
      <c r="E111" s="31"/>
      <c r="F111" s="30"/>
    </row>
    <row r="112" spans="1:6" ht="14.25" customHeight="1" x14ac:dyDescent="0.25">
      <c r="A112" s="30"/>
      <c r="B112" s="36"/>
      <c r="C112" s="31"/>
      <c r="D112" s="30"/>
      <c r="E112" s="31"/>
      <c r="F112" s="30"/>
    </row>
    <row r="113" spans="1:6" ht="14.25" customHeight="1" x14ac:dyDescent="0.25">
      <c r="A113" s="30"/>
      <c r="B113" s="36"/>
      <c r="C113" s="31"/>
      <c r="D113" s="30"/>
      <c r="E113" s="31"/>
      <c r="F113" s="30"/>
    </row>
    <row r="114" spans="1:6" ht="14.25" customHeight="1" x14ac:dyDescent="0.25">
      <c r="A114" s="30"/>
      <c r="B114" s="36"/>
      <c r="C114" s="31"/>
      <c r="D114" s="30"/>
      <c r="E114" s="31"/>
      <c r="F114" s="30"/>
    </row>
    <row r="115" spans="1:6" ht="14.25" customHeight="1" x14ac:dyDescent="0.25">
      <c r="A115" s="30"/>
      <c r="B115" s="36"/>
      <c r="C115" s="31"/>
      <c r="D115" s="30"/>
      <c r="E115" s="31"/>
      <c r="F115" s="30"/>
    </row>
    <row r="116" spans="1:6" ht="14.25" customHeight="1" x14ac:dyDescent="0.25">
      <c r="A116" s="30"/>
      <c r="B116" s="36"/>
      <c r="C116" s="31"/>
      <c r="D116" s="30"/>
      <c r="E116" s="31"/>
      <c r="F116" s="30"/>
    </row>
    <row r="117" spans="1:6" ht="14.25" customHeight="1" x14ac:dyDescent="0.25">
      <c r="A117" s="30"/>
      <c r="B117" s="36"/>
      <c r="C117" s="31"/>
      <c r="D117" s="30"/>
      <c r="E117" s="31"/>
      <c r="F117" s="30"/>
    </row>
    <row r="118" spans="1:6" ht="14.25" customHeight="1" x14ac:dyDescent="0.25">
      <c r="A118" s="30"/>
      <c r="B118" s="36"/>
      <c r="C118" s="31"/>
      <c r="D118" s="30"/>
      <c r="E118" s="31"/>
      <c r="F118" s="30"/>
    </row>
    <row r="119" spans="1:6" ht="14.25" customHeight="1" x14ac:dyDescent="0.25">
      <c r="A119" s="30"/>
      <c r="B119" s="36"/>
      <c r="C119" s="31"/>
      <c r="D119" s="30"/>
      <c r="E119" s="31"/>
      <c r="F119" s="30"/>
    </row>
    <row r="120" spans="1:6" ht="14.25" customHeight="1" x14ac:dyDescent="0.25">
      <c r="A120" s="30"/>
      <c r="B120" s="36"/>
      <c r="C120" s="31"/>
      <c r="D120" s="30"/>
      <c r="E120" s="31"/>
      <c r="F120" s="30"/>
    </row>
    <row r="121" spans="1:6" ht="14.25" customHeight="1" x14ac:dyDescent="0.25">
      <c r="A121" s="30"/>
      <c r="B121" s="36"/>
      <c r="C121" s="31"/>
      <c r="D121" s="30"/>
      <c r="E121" s="31"/>
      <c r="F121" s="30"/>
    </row>
    <row r="122" spans="1:6" ht="14.25" customHeight="1" x14ac:dyDescent="0.25">
      <c r="A122" s="30"/>
      <c r="B122" s="36"/>
      <c r="C122" s="31"/>
      <c r="D122" s="30"/>
      <c r="E122" s="31"/>
      <c r="F122" s="30"/>
    </row>
    <row r="123" spans="1:6" ht="14.25" customHeight="1" x14ac:dyDescent="0.25">
      <c r="A123" s="30"/>
      <c r="B123" s="36"/>
      <c r="C123" s="31"/>
      <c r="D123" s="30"/>
      <c r="E123" s="31"/>
      <c r="F123" s="30"/>
    </row>
    <row r="124" spans="1:6" ht="14.25" customHeight="1" x14ac:dyDescent="0.25">
      <c r="A124" s="30"/>
      <c r="B124" s="36"/>
      <c r="C124" s="31"/>
      <c r="D124" s="30"/>
      <c r="E124" s="31"/>
      <c r="F124" s="30"/>
    </row>
    <row r="125" spans="1:6" ht="14.25" customHeight="1" x14ac:dyDescent="0.25">
      <c r="A125" s="30"/>
      <c r="B125" s="36"/>
      <c r="C125" s="31"/>
      <c r="D125" s="30"/>
      <c r="E125" s="31"/>
      <c r="F125" s="30"/>
    </row>
    <row r="126" spans="1:6" ht="14.25" customHeight="1" x14ac:dyDescent="0.25">
      <c r="A126" s="30"/>
      <c r="B126" s="36"/>
      <c r="C126" s="31"/>
      <c r="D126" s="30"/>
      <c r="E126" s="31"/>
      <c r="F126" s="30"/>
    </row>
    <row r="127" spans="1:6" ht="14.25" customHeight="1" x14ac:dyDescent="0.25">
      <c r="A127" s="30"/>
      <c r="B127" s="36"/>
      <c r="C127" s="31"/>
      <c r="D127" s="30"/>
      <c r="E127" s="31"/>
      <c r="F127" s="30"/>
    </row>
    <row r="128" spans="1:6" ht="14.25" customHeight="1" x14ac:dyDescent="0.25">
      <c r="A128" s="30"/>
      <c r="B128" s="36"/>
      <c r="C128" s="31"/>
      <c r="D128" s="30"/>
      <c r="E128" s="31"/>
      <c r="F128" s="30"/>
    </row>
    <row r="129" spans="1:6" ht="14.25" customHeight="1" x14ac:dyDescent="0.25">
      <c r="A129" s="30"/>
      <c r="B129" s="36"/>
      <c r="C129" s="31"/>
      <c r="D129" s="30"/>
      <c r="E129" s="31"/>
      <c r="F129" s="30"/>
    </row>
    <row r="130" spans="1:6" ht="14.25" customHeight="1" x14ac:dyDescent="0.25">
      <c r="A130" s="30"/>
      <c r="B130" s="36"/>
      <c r="C130" s="31"/>
      <c r="D130" s="30"/>
      <c r="E130" s="31"/>
      <c r="F130" s="30"/>
    </row>
    <row r="131" spans="1:6" ht="14.25" customHeight="1" x14ac:dyDescent="0.25">
      <c r="A131" s="30"/>
      <c r="B131" s="36"/>
      <c r="C131" s="31"/>
      <c r="D131" s="30"/>
      <c r="E131" s="31"/>
      <c r="F131" s="30"/>
    </row>
    <row r="132" spans="1:6" ht="14.25" customHeight="1" x14ac:dyDescent="0.25">
      <c r="A132" s="30"/>
      <c r="B132" s="36"/>
      <c r="C132" s="31"/>
      <c r="D132" s="30"/>
      <c r="E132" s="31"/>
      <c r="F132" s="30"/>
    </row>
    <row r="133" spans="1:6" ht="14.25" customHeight="1" x14ac:dyDescent="0.25">
      <c r="A133" s="30"/>
      <c r="B133" s="36"/>
      <c r="C133" s="31"/>
      <c r="D133" s="30"/>
      <c r="E133" s="31"/>
      <c r="F133" s="30"/>
    </row>
    <row r="134" spans="1:6" ht="14.25" customHeight="1" x14ac:dyDescent="0.25">
      <c r="A134" s="30"/>
      <c r="B134" s="36"/>
      <c r="C134" s="31"/>
      <c r="D134" s="30"/>
      <c r="E134" s="31"/>
      <c r="F134" s="30"/>
    </row>
    <row r="135" spans="1:6" ht="14.25" customHeight="1" x14ac:dyDescent="0.25">
      <c r="A135" s="30"/>
      <c r="B135" s="36"/>
      <c r="C135" s="31"/>
      <c r="D135" s="30"/>
      <c r="E135" s="31"/>
      <c r="F135" s="30"/>
    </row>
    <row r="136" spans="1:6" ht="14.25" customHeight="1" x14ac:dyDescent="0.25">
      <c r="A136" s="30"/>
      <c r="B136" s="36"/>
      <c r="C136" s="31"/>
      <c r="D136" s="30"/>
      <c r="E136" s="31"/>
      <c r="F136" s="30"/>
    </row>
    <row r="137" spans="1:6" ht="14.25" customHeight="1" x14ac:dyDescent="0.25">
      <c r="A137" s="30"/>
      <c r="B137" s="36"/>
      <c r="C137" s="31"/>
      <c r="D137" s="30"/>
      <c r="E137" s="31"/>
      <c r="F137" s="30"/>
    </row>
    <row r="138" spans="1:6" ht="14.25" customHeight="1" x14ac:dyDescent="0.25">
      <c r="A138" s="30"/>
      <c r="B138" s="36"/>
      <c r="C138" s="31"/>
      <c r="D138" s="30"/>
      <c r="E138" s="31"/>
      <c r="F138" s="30"/>
    </row>
    <row r="139" spans="1:6" ht="14.25" customHeight="1" x14ac:dyDescent="0.25">
      <c r="A139" s="30"/>
      <c r="B139" s="36"/>
      <c r="C139" s="31"/>
      <c r="D139" s="30"/>
      <c r="E139" s="31"/>
      <c r="F139" s="30"/>
    </row>
    <row r="140" spans="1:6" ht="14.25" customHeight="1" x14ac:dyDescent="0.25">
      <c r="A140" s="30"/>
      <c r="B140" s="36"/>
      <c r="C140" s="31"/>
      <c r="D140" s="30"/>
      <c r="E140" s="31"/>
      <c r="F140" s="30"/>
    </row>
    <row r="141" spans="1:6" ht="14.25" customHeight="1" x14ac:dyDescent="0.25">
      <c r="A141" s="30"/>
      <c r="B141" s="36"/>
      <c r="C141" s="31"/>
      <c r="D141" s="30"/>
      <c r="E141" s="31"/>
      <c r="F141" s="30"/>
    </row>
    <row r="142" spans="1:6" ht="14.25" customHeight="1" x14ac:dyDescent="0.25">
      <c r="A142" s="30"/>
      <c r="B142" s="36"/>
      <c r="C142" s="31"/>
      <c r="D142" s="30"/>
      <c r="E142" s="31"/>
      <c r="F142" s="30"/>
    </row>
    <row r="143" spans="1:6" ht="14.25" customHeight="1" x14ac:dyDescent="0.25">
      <c r="A143" s="30"/>
      <c r="B143" s="36"/>
      <c r="C143" s="31"/>
      <c r="D143" s="30"/>
      <c r="E143" s="31"/>
      <c r="F143" s="30"/>
    </row>
    <row r="144" spans="1:6" ht="14.25" customHeight="1" x14ac:dyDescent="0.25">
      <c r="A144" s="30"/>
      <c r="B144" s="36"/>
      <c r="C144" s="31"/>
      <c r="D144" s="30"/>
      <c r="E144" s="31"/>
      <c r="F144" s="30"/>
    </row>
    <row r="145" spans="1:6" ht="14.25" customHeight="1" x14ac:dyDescent="0.25">
      <c r="A145" s="30"/>
      <c r="B145" s="36"/>
      <c r="C145" s="31"/>
      <c r="D145" s="30"/>
      <c r="E145" s="31"/>
      <c r="F145" s="30"/>
    </row>
    <row r="146" spans="1:6" ht="14.25" customHeight="1" x14ac:dyDescent="0.25">
      <c r="A146" s="30"/>
      <c r="B146" s="36"/>
      <c r="C146" s="31"/>
      <c r="D146" s="30"/>
      <c r="E146" s="31"/>
      <c r="F146" s="30"/>
    </row>
    <row r="147" spans="1:6" ht="14.25" customHeight="1" x14ac:dyDescent="0.25">
      <c r="A147" s="30"/>
      <c r="B147" s="36"/>
      <c r="C147" s="31"/>
      <c r="D147" s="30"/>
      <c r="E147" s="31"/>
      <c r="F147" s="30"/>
    </row>
    <row r="148" spans="1:6" ht="14.25" customHeight="1" x14ac:dyDescent="0.25">
      <c r="A148" s="30"/>
      <c r="B148" s="36"/>
      <c r="C148" s="31"/>
      <c r="D148" s="30"/>
      <c r="E148" s="31"/>
      <c r="F148" s="30"/>
    </row>
    <row r="149" spans="1:6" ht="14.25" customHeight="1" x14ac:dyDescent="0.25">
      <c r="A149" s="30"/>
      <c r="B149" s="36"/>
      <c r="C149" s="31"/>
      <c r="D149" s="30"/>
      <c r="E149" s="31"/>
      <c r="F149" s="30"/>
    </row>
    <row r="150" spans="1:6" ht="14.25" customHeight="1" x14ac:dyDescent="0.25">
      <c r="A150" s="30"/>
      <c r="B150" s="36"/>
      <c r="C150" s="31"/>
      <c r="D150" s="30"/>
      <c r="E150" s="31"/>
      <c r="F150" s="30"/>
    </row>
    <row r="151" spans="1:6" ht="14.25" customHeight="1" x14ac:dyDescent="0.25">
      <c r="A151" s="30"/>
      <c r="B151" s="36"/>
      <c r="C151" s="31"/>
      <c r="D151" s="30"/>
      <c r="E151" s="31"/>
      <c r="F151" s="30"/>
    </row>
    <row r="152" spans="1:6" ht="14.25" customHeight="1" x14ac:dyDescent="0.25">
      <c r="A152" s="30"/>
      <c r="B152" s="36"/>
      <c r="C152" s="31"/>
      <c r="D152" s="30"/>
      <c r="E152" s="31"/>
      <c r="F152" s="30"/>
    </row>
    <row r="153" spans="1:6" ht="14.25" customHeight="1" x14ac:dyDescent="0.25">
      <c r="A153" s="30"/>
      <c r="B153" s="36"/>
      <c r="C153" s="31"/>
      <c r="D153" s="30"/>
      <c r="E153" s="31"/>
      <c r="F153" s="30"/>
    </row>
    <row r="154" spans="1:6" ht="14.25" customHeight="1" x14ac:dyDescent="0.25">
      <c r="A154" s="30"/>
      <c r="B154" s="36"/>
      <c r="C154" s="31"/>
      <c r="D154" s="30"/>
      <c r="E154" s="31"/>
      <c r="F154" s="30"/>
    </row>
    <row r="155" spans="1:6" ht="14.25" customHeight="1" x14ac:dyDescent="0.25">
      <c r="A155" s="30"/>
      <c r="B155" s="36"/>
      <c r="C155" s="31"/>
      <c r="D155" s="30"/>
      <c r="E155" s="31"/>
      <c r="F155" s="30"/>
    </row>
    <row r="156" spans="1:6" ht="14.25" customHeight="1" x14ac:dyDescent="0.25">
      <c r="A156" s="30"/>
      <c r="B156" s="36"/>
      <c r="C156" s="31"/>
      <c r="D156" s="30"/>
      <c r="E156" s="31"/>
      <c r="F156" s="30"/>
    </row>
    <row r="157" spans="1:6" ht="14.25" customHeight="1" x14ac:dyDescent="0.25">
      <c r="A157" s="30"/>
      <c r="B157" s="36"/>
      <c r="C157" s="31"/>
      <c r="D157" s="30"/>
      <c r="E157" s="31"/>
      <c r="F157" s="30"/>
    </row>
    <row r="158" spans="1:6" ht="14.25" customHeight="1" x14ac:dyDescent="0.25">
      <c r="A158" s="30"/>
      <c r="B158" s="36"/>
      <c r="C158" s="31"/>
      <c r="D158" s="30"/>
      <c r="E158" s="31"/>
      <c r="F158" s="30"/>
    </row>
    <row r="159" spans="1:6" ht="14.25" customHeight="1" x14ac:dyDescent="0.25">
      <c r="A159" s="30"/>
      <c r="B159" s="36"/>
      <c r="C159" s="31"/>
      <c r="D159" s="30"/>
      <c r="E159" s="31"/>
      <c r="F159" s="30"/>
    </row>
    <row r="160" spans="1:6" ht="14.25" customHeight="1" x14ac:dyDescent="0.25">
      <c r="A160" s="30"/>
      <c r="B160" s="36"/>
      <c r="C160" s="31"/>
      <c r="D160" s="30"/>
      <c r="E160" s="31"/>
      <c r="F160" s="30"/>
    </row>
    <row r="161" spans="1:6" ht="14.25" customHeight="1" x14ac:dyDescent="0.25">
      <c r="A161" s="30"/>
      <c r="B161" s="36"/>
      <c r="C161" s="31"/>
      <c r="D161" s="30"/>
      <c r="E161" s="31"/>
      <c r="F161" s="30"/>
    </row>
    <row r="162" spans="1:6" ht="14.25" customHeight="1" x14ac:dyDescent="0.25">
      <c r="A162" s="30"/>
      <c r="B162" s="36"/>
      <c r="C162" s="31"/>
      <c r="D162" s="30"/>
      <c r="E162" s="31"/>
      <c r="F162" s="30"/>
    </row>
    <row r="163" spans="1:6" ht="14.25" customHeight="1" x14ac:dyDescent="0.25">
      <c r="A163" s="30"/>
      <c r="B163" s="36"/>
      <c r="C163" s="31"/>
      <c r="D163" s="30"/>
      <c r="E163" s="31"/>
      <c r="F163" s="30"/>
    </row>
    <row r="164" spans="1:6" ht="14.25" customHeight="1" x14ac:dyDescent="0.25">
      <c r="A164" s="30"/>
      <c r="B164" s="36"/>
      <c r="C164" s="31"/>
      <c r="D164" s="30"/>
      <c r="E164" s="31"/>
      <c r="F164" s="30"/>
    </row>
    <row r="165" spans="1:6" ht="14.25" customHeight="1" x14ac:dyDescent="0.25">
      <c r="A165" s="30"/>
      <c r="B165" s="36"/>
      <c r="C165" s="31"/>
      <c r="D165" s="30"/>
      <c r="E165" s="31"/>
      <c r="F165" s="30"/>
    </row>
    <row r="166" spans="1:6" ht="14.25" customHeight="1" x14ac:dyDescent="0.25">
      <c r="A166" s="30"/>
      <c r="B166" s="36"/>
      <c r="C166" s="31"/>
      <c r="D166" s="30"/>
      <c r="E166" s="31"/>
      <c r="F166" s="30"/>
    </row>
    <row r="167" spans="1:6" ht="14.25" customHeight="1" x14ac:dyDescent="0.25">
      <c r="A167" s="30"/>
      <c r="B167" s="36"/>
      <c r="C167" s="31"/>
      <c r="D167" s="30"/>
      <c r="E167" s="31"/>
      <c r="F167" s="30"/>
    </row>
    <row r="168" spans="1:6" ht="14.25" customHeight="1" x14ac:dyDescent="0.25">
      <c r="A168" s="30"/>
      <c r="B168" s="36"/>
      <c r="C168" s="31"/>
      <c r="D168" s="30"/>
      <c r="E168" s="31"/>
      <c r="F168" s="30"/>
    </row>
    <row r="169" spans="1:6" ht="14.25" customHeight="1" x14ac:dyDescent="0.25">
      <c r="A169" s="30"/>
      <c r="B169" s="36"/>
      <c r="C169" s="31"/>
      <c r="D169" s="30"/>
      <c r="E169" s="31"/>
      <c r="F169" s="30"/>
    </row>
    <row r="170" spans="1:6" ht="14.25" customHeight="1" x14ac:dyDescent="0.25">
      <c r="A170" s="30"/>
      <c r="B170" s="36"/>
      <c r="C170" s="31"/>
      <c r="D170" s="30"/>
      <c r="E170" s="31"/>
      <c r="F170" s="30"/>
    </row>
    <row r="171" spans="1:6" ht="14.25" customHeight="1" x14ac:dyDescent="0.25">
      <c r="A171" s="30"/>
      <c r="B171" s="36"/>
      <c r="C171" s="31"/>
      <c r="D171" s="30"/>
      <c r="E171" s="31"/>
      <c r="F171" s="30"/>
    </row>
    <row r="172" spans="1:6" ht="14.25" customHeight="1" x14ac:dyDescent="0.25">
      <c r="A172" s="30"/>
      <c r="B172" s="36"/>
      <c r="C172" s="31"/>
      <c r="D172" s="30"/>
      <c r="E172" s="31"/>
      <c r="F172" s="30"/>
    </row>
    <row r="173" spans="1:6" ht="14.25" customHeight="1" x14ac:dyDescent="0.25">
      <c r="A173" s="30"/>
      <c r="B173" s="36"/>
      <c r="C173" s="31"/>
      <c r="D173" s="30"/>
      <c r="E173" s="31"/>
      <c r="F173" s="30"/>
    </row>
    <row r="174" spans="1:6" ht="14.25" customHeight="1" x14ac:dyDescent="0.25">
      <c r="A174" s="30"/>
      <c r="B174" s="36"/>
      <c r="C174" s="31"/>
      <c r="D174" s="30"/>
      <c r="E174" s="31"/>
      <c r="F174" s="30"/>
    </row>
    <row r="175" spans="1:6" ht="14.25" customHeight="1" x14ac:dyDescent="0.25">
      <c r="A175" s="30"/>
      <c r="B175" s="36"/>
      <c r="C175" s="31"/>
      <c r="D175" s="30"/>
      <c r="E175" s="31"/>
      <c r="F175" s="30"/>
    </row>
    <row r="176" spans="1:6" ht="14.25" customHeight="1" x14ac:dyDescent="0.25">
      <c r="A176" s="30"/>
      <c r="B176" s="36"/>
      <c r="C176" s="31"/>
      <c r="D176" s="30"/>
      <c r="E176" s="31"/>
      <c r="F176" s="30"/>
    </row>
    <row r="177" spans="1:6" ht="14.25" customHeight="1" x14ac:dyDescent="0.25">
      <c r="A177" s="30"/>
      <c r="B177" s="36"/>
      <c r="C177" s="31"/>
      <c r="D177" s="30"/>
      <c r="E177" s="31"/>
      <c r="F177" s="30"/>
    </row>
    <row r="178" spans="1:6" ht="14.25" customHeight="1" x14ac:dyDescent="0.25">
      <c r="A178" s="30"/>
      <c r="B178" s="36"/>
      <c r="C178" s="31"/>
      <c r="D178" s="30"/>
      <c r="E178" s="31"/>
      <c r="F178" s="30"/>
    </row>
    <row r="179" spans="1:6" ht="14.25" customHeight="1" x14ac:dyDescent="0.25">
      <c r="A179" s="30"/>
      <c r="B179" s="36"/>
      <c r="C179" s="31"/>
      <c r="D179" s="30"/>
      <c r="E179" s="31"/>
      <c r="F179" s="30"/>
    </row>
    <row r="180" spans="1:6" ht="14.25" customHeight="1" x14ac:dyDescent="0.25">
      <c r="A180" s="30"/>
      <c r="B180" s="36"/>
      <c r="C180" s="31"/>
      <c r="D180" s="30"/>
      <c r="E180" s="31"/>
      <c r="F180" s="30"/>
    </row>
    <row r="181" spans="1:6" ht="14.25" customHeight="1" x14ac:dyDescent="0.25">
      <c r="A181" s="30"/>
      <c r="B181" s="36"/>
      <c r="C181" s="31"/>
      <c r="D181" s="30"/>
      <c r="E181" s="31"/>
      <c r="F181" s="30"/>
    </row>
    <row r="182" spans="1:6" ht="14.25" customHeight="1" x14ac:dyDescent="0.25">
      <c r="A182" s="30"/>
      <c r="B182" s="36"/>
      <c r="C182" s="31"/>
      <c r="D182" s="30"/>
      <c r="E182" s="31"/>
      <c r="F182" s="30"/>
    </row>
    <row r="183" spans="1:6" ht="14.25" customHeight="1" x14ac:dyDescent="0.25">
      <c r="A183" s="30"/>
      <c r="B183" s="36"/>
      <c r="C183" s="31"/>
      <c r="D183" s="30"/>
      <c r="E183" s="31"/>
      <c r="F183" s="30"/>
    </row>
    <row r="184" spans="1:6" ht="14.25" customHeight="1" x14ac:dyDescent="0.25">
      <c r="A184" s="30"/>
      <c r="B184" s="36"/>
      <c r="C184" s="31"/>
      <c r="D184" s="30"/>
      <c r="E184" s="31"/>
      <c r="F184" s="30"/>
    </row>
    <row r="185" spans="1:6" ht="14.25" customHeight="1" x14ac:dyDescent="0.25">
      <c r="A185" s="30"/>
      <c r="B185" s="36"/>
      <c r="C185" s="31"/>
      <c r="D185" s="30"/>
      <c r="E185" s="31"/>
      <c r="F185" s="30"/>
    </row>
    <row r="186" spans="1:6" ht="14.25" customHeight="1" x14ac:dyDescent="0.25">
      <c r="A186" s="30"/>
      <c r="B186" s="36"/>
      <c r="C186" s="31"/>
      <c r="D186" s="30"/>
      <c r="E186" s="31"/>
      <c r="F186" s="30"/>
    </row>
    <row r="187" spans="1:6" ht="14.25" customHeight="1" x14ac:dyDescent="0.25">
      <c r="A187" s="30"/>
      <c r="B187" s="36"/>
      <c r="C187" s="31"/>
      <c r="D187" s="30"/>
      <c r="E187" s="31"/>
      <c r="F187" s="30"/>
    </row>
    <row r="188" spans="1:6" ht="14.25" customHeight="1" x14ac:dyDescent="0.25">
      <c r="A188" s="30"/>
      <c r="B188" s="36"/>
      <c r="C188" s="31"/>
      <c r="D188" s="30"/>
      <c r="E188" s="31"/>
      <c r="F188" s="30"/>
    </row>
    <row r="189" spans="1:6" ht="14.25" customHeight="1" x14ac:dyDescent="0.25">
      <c r="A189" s="30"/>
      <c r="B189" s="36"/>
      <c r="C189" s="31"/>
      <c r="D189" s="30"/>
      <c r="E189" s="31"/>
      <c r="F189" s="30"/>
    </row>
    <row r="190" spans="1:6" ht="14.25" customHeight="1" x14ac:dyDescent="0.25">
      <c r="A190" s="30"/>
      <c r="B190" s="36"/>
      <c r="C190" s="31"/>
      <c r="D190" s="30"/>
      <c r="E190" s="31"/>
      <c r="F190" s="30"/>
    </row>
    <row r="191" spans="1:6" ht="14.25" customHeight="1" x14ac:dyDescent="0.25">
      <c r="A191" s="30"/>
      <c r="B191" s="36"/>
      <c r="C191" s="31"/>
      <c r="D191" s="30"/>
      <c r="E191" s="31"/>
      <c r="F191" s="30"/>
    </row>
    <row r="192" spans="1:6" ht="14.25" customHeight="1" x14ac:dyDescent="0.25">
      <c r="A192" s="30"/>
      <c r="B192" s="36"/>
      <c r="C192" s="31"/>
      <c r="D192" s="30"/>
      <c r="E192" s="31"/>
      <c r="F192" s="30"/>
    </row>
    <row r="193" spans="1:6" ht="14.25" customHeight="1" x14ac:dyDescent="0.25">
      <c r="A193" s="30"/>
      <c r="B193" s="36"/>
      <c r="C193" s="31"/>
      <c r="D193" s="30"/>
      <c r="E193" s="31"/>
      <c r="F193" s="30"/>
    </row>
    <row r="194" spans="1:6" ht="14.25" customHeight="1" x14ac:dyDescent="0.25">
      <c r="A194" s="30"/>
      <c r="B194" s="36"/>
      <c r="C194" s="31"/>
      <c r="D194" s="30"/>
      <c r="E194" s="31"/>
      <c r="F194" s="30"/>
    </row>
    <row r="195" spans="1:6" ht="14.25" customHeight="1" x14ac:dyDescent="0.25">
      <c r="A195" s="30"/>
      <c r="B195" s="36"/>
      <c r="C195" s="31"/>
      <c r="D195" s="30"/>
      <c r="E195" s="31"/>
      <c r="F195" s="30"/>
    </row>
    <row r="196" spans="1:6" ht="14.25" customHeight="1" x14ac:dyDescent="0.25">
      <c r="A196" s="30"/>
      <c r="B196" s="36"/>
      <c r="C196" s="31"/>
      <c r="D196" s="30"/>
      <c r="E196" s="31"/>
      <c r="F196" s="30"/>
    </row>
    <row r="197" spans="1:6" ht="14.25" customHeight="1" x14ac:dyDescent="0.25">
      <c r="A197" s="30"/>
      <c r="B197" s="36"/>
      <c r="C197" s="31"/>
      <c r="D197" s="30"/>
      <c r="E197" s="31"/>
      <c r="F197" s="30"/>
    </row>
    <row r="198" spans="1:6" ht="14.25" customHeight="1" x14ac:dyDescent="0.25">
      <c r="A198" s="30"/>
      <c r="B198" s="36"/>
      <c r="C198" s="31"/>
      <c r="D198" s="30"/>
      <c r="E198" s="31"/>
      <c r="F198" s="30"/>
    </row>
    <row r="199" spans="1:6" ht="14.25" customHeight="1" x14ac:dyDescent="0.25">
      <c r="A199" s="30"/>
      <c r="B199" s="36"/>
      <c r="C199" s="31"/>
      <c r="D199" s="30"/>
      <c r="E199" s="31"/>
      <c r="F199" s="30"/>
    </row>
    <row r="200" spans="1:6" ht="14.25" customHeight="1" x14ac:dyDescent="0.25">
      <c r="A200" s="30"/>
      <c r="B200" s="36"/>
      <c r="C200" s="31"/>
      <c r="D200" s="30"/>
      <c r="E200" s="31"/>
      <c r="F200" s="30"/>
    </row>
    <row r="201" spans="1:6" ht="14.25" customHeight="1" x14ac:dyDescent="0.25">
      <c r="A201" s="30"/>
      <c r="B201" s="36"/>
      <c r="C201" s="31"/>
      <c r="D201" s="30"/>
      <c r="E201" s="31"/>
      <c r="F201" s="30"/>
    </row>
    <row r="202" spans="1:6" ht="14.25" customHeight="1" x14ac:dyDescent="0.25">
      <c r="A202" s="30"/>
      <c r="B202" s="36"/>
      <c r="C202" s="31"/>
      <c r="D202" s="30"/>
      <c r="E202" s="31"/>
      <c r="F202" s="30"/>
    </row>
    <row r="203" spans="1:6" ht="14.25" customHeight="1" x14ac:dyDescent="0.25">
      <c r="A203" s="30"/>
      <c r="B203" s="36"/>
      <c r="C203" s="31"/>
      <c r="D203" s="30"/>
      <c r="E203" s="31"/>
      <c r="F203" s="30"/>
    </row>
    <row r="204" spans="1:6" ht="14.25" customHeight="1" x14ac:dyDescent="0.25">
      <c r="A204" s="30"/>
      <c r="B204" s="36"/>
      <c r="C204" s="31"/>
      <c r="D204" s="30"/>
      <c r="E204" s="31"/>
      <c r="F204" s="30"/>
    </row>
    <row r="205" spans="1:6" ht="14.25" customHeight="1" x14ac:dyDescent="0.25">
      <c r="A205" s="30"/>
      <c r="B205" s="36"/>
      <c r="C205" s="31"/>
      <c r="D205" s="30"/>
      <c r="E205" s="31"/>
      <c r="F205" s="30"/>
    </row>
    <row r="206" spans="1:6" ht="14.25" customHeight="1" x14ac:dyDescent="0.25">
      <c r="A206" s="30"/>
      <c r="B206" s="36"/>
      <c r="C206" s="31"/>
      <c r="D206" s="30"/>
      <c r="E206" s="31"/>
      <c r="F206" s="30"/>
    </row>
    <row r="207" spans="1:6" ht="14.25" customHeight="1" x14ac:dyDescent="0.25">
      <c r="A207" s="30"/>
      <c r="B207" s="36"/>
      <c r="C207" s="31"/>
      <c r="D207" s="30"/>
      <c r="E207" s="31"/>
      <c r="F207" s="30"/>
    </row>
    <row r="208" spans="1:6" ht="14.25" customHeight="1" x14ac:dyDescent="0.25">
      <c r="A208" s="30"/>
      <c r="B208" s="36"/>
      <c r="C208" s="31"/>
      <c r="D208" s="30"/>
      <c r="E208" s="31"/>
      <c r="F208" s="30"/>
    </row>
    <row r="209" spans="1:6" ht="14.25" customHeight="1" x14ac:dyDescent="0.25">
      <c r="A209" s="30"/>
      <c r="B209" s="36"/>
      <c r="C209" s="31"/>
      <c r="D209" s="30"/>
      <c r="E209" s="31"/>
      <c r="F209" s="30"/>
    </row>
    <row r="210" spans="1:6" ht="14.25" customHeight="1" x14ac:dyDescent="0.25">
      <c r="A210" s="30"/>
      <c r="B210" s="36"/>
      <c r="C210" s="31"/>
      <c r="D210" s="30"/>
      <c r="E210" s="31"/>
      <c r="F210" s="30"/>
    </row>
    <row r="211" spans="1:6" ht="14.25" customHeight="1" x14ac:dyDescent="0.25">
      <c r="A211" s="30"/>
      <c r="B211" s="36"/>
      <c r="C211" s="31"/>
      <c r="D211" s="30"/>
      <c r="E211" s="31"/>
      <c r="F211" s="30"/>
    </row>
    <row r="212" spans="1:6" ht="14.25" customHeight="1" x14ac:dyDescent="0.25">
      <c r="A212" s="30"/>
      <c r="B212" s="36"/>
      <c r="C212" s="31"/>
      <c r="D212" s="30"/>
      <c r="E212" s="31"/>
      <c r="F212" s="30"/>
    </row>
    <row r="213" spans="1:6" ht="14.25" customHeight="1" x14ac:dyDescent="0.25">
      <c r="A213" s="30"/>
      <c r="B213" s="36"/>
      <c r="C213" s="31"/>
      <c r="D213" s="30"/>
      <c r="E213" s="31"/>
      <c r="F213" s="30"/>
    </row>
    <row r="214" spans="1:6" ht="14.25" customHeight="1" x14ac:dyDescent="0.25">
      <c r="A214" s="30"/>
      <c r="B214" s="36"/>
      <c r="C214" s="31"/>
      <c r="D214" s="30"/>
      <c r="E214" s="31"/>
      <c r="F214" s="30"/>
    </row>
    <row r="215" spans="1:6" ht="14.25" customHeight="1" x14ac:dyDescent="0.25">
      <c r="A215" s="30"/>
      <c r="B215" s="36"/>
      <c r="C215" s="31"/>
      <c r="D215" s="30"/>
      <c r="E215" s="31"/>
      <c r="F215" s="30"/>
    </row>
    <row r="216" spans="1:6" ht="14.25" customHeight="1" x14ac:dyDescent="0.25">
      <c r="A216" s="30"/>
      <c r="B216" s="36"/>
      <c r="C216" s="31"/>
      <c r="D216" s="30"/>
      <c r="E216" s="31"/>
      <c r="F216" s="30"/>
    </row>
    <row r="217" spans="1:6" ht="14.25" customHeight="1" x14ac:dyDescent="0.25">
      <c r="A217" s="30"/>
      <c r="B217" s="36"/>
      <c r="C217" s="31"/>
      <c r="D217" s="30"/>
      <c r="E217" s="31"/>
      <c r="F217" s="30"/>
    </row>
    <row r="218" spans="1:6" ht="14.25" customHeight="1" x14ac:dyDescent="0.25">
      <c r="A218" s="30"/>
      <c r="B218" s="36"/>
      <c r="C218" s="31"/>
      <c r="D218" s="30"/>
      <c r="E218" s="31"/>
      <c r="F218" s="30"/>
    </row>
    <row r="219" spans="1:6" ht="14.25" customHeight="1" x14ac:dyDescent="0.25">
      <c r="A219" s="30"/>
      <c r="B219" s="36"/>
      <c r="C219" s="31"/>
      <c r="D219" s="30"/>
      <c r="E219" s="31"/>
      <c r="F219" s="30"/>
    </row>
    <row r="220" spans="1:6" ht="14.25" customHeight="1" x14ac:dyDescent="0.25">
      <c r="A220" s="30"/>
      <c r="B220" s="36"/>
      <c r="C220" s="31"/>
      <c r="D220" s="30"/>
      <c r="E220" s="31"/>
      <c r="F220" s="30"/>
    </row>
    <row r="221" spans="1:6" ht="14.25" customHeight="1" x14ac:dyDescent="0.25">
      <c r="A221" s="30"/>
      <c r="B221" s="36"/>
      <c r="C221" s="31"/>
      <c r="D221" s="30"/>
      <c r="E221" s="31"/>
      <c r="F221" s="30"/>
    </row>
    <row r="222" spans="1:6" ht="14.25" customHeight="1" x14ac:dyDescent="0.25">
      <c r="A222" s="30"/>
      <c r="B222" s="36"/>
      <c r="C222" s="31"/>
      <c r="D222" s="30"/>
      <c r="E222" s="31"/>
      <c r="F222" s="30"/>
    </row>
    <row r="223" spans="1:6" ht="14.25" customHeight="1" x14ac:dyDescent="0.25">
      <c r="A223" s="30"/>
      <c r="B223" s="36"/>
      <c r="C223" s="31"/>
      <c r="D223" s="30"/>
      <c r="E223" s="31"/>
      <c r="F223" s="30"/>
    </row>
    <row r="224" spans="1:6" ht="14.25" customHeight="1" x14ac:dyDescent="0.25">
      <c r="A224" s="30"/>
      <c r="B224" s="36"/>
      <c r="C224" s="31"/>
      <c r="D224" s="30"/>
      <c r="E224" s="31"/>
      <c r="F224" s="30"/>
    </row>
    <row r="225" spans="1:6" ht="14.25" customHeight="1" x14ac:dyDescent="0.25">
      <c r="A225" s="30"/>
      <c r="B225" s="36"/>
      <c r="C225" s="31"/>
      <c r="D225" s="30"/>
      <c r="E225" s="31"/>
      <c r="F225" s="30"/>
    </row>
    <row r="226" spans="1:6" ht="14.25" customHeight="1" x14ac:dyDescent="0.25">
      <c r="A226" s="30"/>
      <c r="B226" s="36"/>
      <c r="C226" s="31"/>
      <c r="D226" s="30"/>
      <c r="E226" s="31"/>
      <c r="F226" s="30"/>
    </row>
    <row r="227" spans="1:6" ht="14.25" customHeight="1" x14ac:dyDescent="0.25">
      <c r="A227" s="30"/>
      <c r="B227" s="36"/>
      <c r="C227" s="31"/>
      <c r="D227" s="30"/>
      <c r="E227" s="31"/>
      <c r="F227" s="30"/>
    </row>
    <row r="228" spans="1:6" ht="14.25" customHeight="1" x14ac:dyDescent="0.25">
      <c r="A228" s="30"/>
      <c r="B228" s="36"/>
      <c r="C228" s="31"/>
      <c r="D228" s="30"/>
      <c r="E228" s="31"/>
      <c r="F228" s="30"/>
    </row>
    <row r="229" spans="1:6" ht="14.25" customHeight="1" x14ac:dyDescent="0.25">
      <c r="A229" s="30"/>
      <c r="B229" s="36"/>
      <c r="C229" s="31"/>
      <c r="D229" s="30"/>
      <c r="E229" s="31"/>
      <c r="F229" s="30"/>
    </row>
    <row r="230" spans="1:6" ht="14.25" customHeight="1" x14ac:dyDescent="0.25">
      <c r="A230" s="30"/>
      <c r="B230" s="36"/>
      <c r="C230" s="31"/>
      <c r="D230" s="30"/>
      <c r="E230" s="31"/>
      <c r="F230" s="30"/>
    </row>
    <row r="231" spans="1:6" ht="14.25" customHeight="1" x14ac:dyDescent="0.25">
      <c r="A231" s="30"/>
      <c r="B231" s="36"/>
      <c r="C231" s="31"/>
      <c r="D231" s="30"/>
      <c r="E231" s="31"/>
      <c r="F231" s="30"/>
    </row>
    <row r="232" spans="1:6" ht="14.25" customHeight="1" x14ac:dyDescent="0.25">
      <c r="A232" s="30"/>
      <c r="B232" s="36"/>
      <c r="C232" s="31"/>
      <c r="D232" s="30"/>
      <c r="E232" s="31"/>
      <c r="F232" s="30"/>
    </row>
    <row r="233" spans="1:6" ht="14.25" customHeight="1" x14ac:dyDescent="0.25">
      <c r="A233" s="30"/>
      <c r="B233" s="36"/>
      <c r="C233" s="31"/>
      <c r="D233" s="30"/>
      <c r="E233" s="31"/>
      <c r="F233" s="30"/>
    </row>
    <row r="234" spans="1:6" ht="14.25" customHeight="1" x14ac:dyDescent="0.25">
      <c r="A234" s="30"/>
      <c r="B234" s="36"/>
      <c r="C234" s="31"/>
      <c r="D234" s="30"/>
      <c r="E234" s="31"/>
      <c r="F234" s="30"/>
    </row>
    <row r="235" spans="1:6" ht="14.25" customHeight="1" x14ac:dyDescent="0.25">
      <c r="A235" s="30"/>
      <c r="B235" s="36"/>
      <c r="C235" s="31"/>
      <c r="D235" s="30"/>
      <c r="E235" s="31"/>
      <c r="F235" s="30"/>
    </row>
    <row r="236" spans="1:6" ht="14.25" customHeight="1" x14ac:dyDescent="0.25">
      <c r="A236" s="30"/>
      <c r="B236" s="36"/>
      <c r="C236" s="31"/>
      <c r="D236" s="30"/>
      <c r="E236" s="31"/>
      <c r="F236" s="30"/>
    </row>
    <row r="237" spans="1:6" ht="14.25" customHeight="1" x14ac:dyDescent="0.25">
      <c r="A237" s="30"/>
      <c r="B237" s="36"/>
      <c r="C237" s="31"/>
      <c r="D237" s="30"/>
      <c r="E237" s="31"/>
      <c r="F237" s="30"/>
    </row>
    <row r="238" spans="1:6" ht="14.25" customHeight="1" x14ac:dyDescent="0.25">
      <c r="A238" s="30"/>
      <c r="B238" s="36"/>
      <c r="C238" s="31"/>
      <c r="D238" s="30"/>
      <c r="E238" s="31"/>
      <c r="F238" s="30"/>
    </row>
    <row r="239" spans="1:6" ht="14.25" customHeight="1" x14ac:dyDescent="0.25">
      <c r="A239" s="30"/>
      <c r="B239" s="36"/>
      <c r="C239" s="31"/>
      <c r="D239" s="30"/>
      <c r="E239" s="31"/>
      <c r="F239" s="30"/>
    </row>
    <row r="240" spans="1:6" ht="14.25" customHeight="1" x14ac:dyDescent="0.25">
      <c r="A240" s="30"/>
      <c r="B240" s="36"/>
      <c r="C240" s="31"/>
      <c r="D240" s="30"/>
      <c r="E240" s="31"/>
      <c r="F240" s="30"/>
    </row>
    <row r="241" spans="1:6" ht="14.25" customHeight="1" x14ac:dyDescent="0.25">
      <c r="A241" s="30"/>
      <c r="B241" s="36"/>
      <c r="C241" s="31"/>
      <c r="D241" s="30"/>
      <c r="E241" s="31"/>
      <c r="F241" s="30"/>
    </row>
    <row r="242" spans="1:6" ht="14.25" customHeight="1" x14ac:dyDescent="0.25">
      <c r="A242" s="30"/>
      <c r="B242" s="36"/>
      <c r="C242" s="31"/>
      <c r="D242" s="30"/>
      <c r="E242" s="31"/>
      <c r="F242" s="30"/>
    </row>
    <row r="243" spans="1:6" ht="14.25" customHeight="1" x14ac:dyDescent="0.25">
      <c r="A243" s="30"/>
      <c r="B243" s="36"/>
      <c r="C243" s="31"/>
      <c r="D243" s="30"/>
      <c r="E243" s="31"/>
      <c r="F243" s="30"/>
    </row>
    <row r="244" spans="1:6" ht="14.25" customHeight="1" x14ac:dyDescent="0.25">
      <c r="A244" s="30"/>
      <c r="B244" s="36"/>
      <c r="C244" s="31"/>
      <c r="D244" s="30"/>
      <c r="E244" s="31"/>
      <c r="F244" s="30"/>
    </row>
    <row r="245" spans="1:6" ht="14.25" customHeight="1" x14ac:dyDescent="0.25">
      <c r="A245" s="30"/>
      <c r="B245" s="36"/>
      <c r="C245" s="31"/>
      <c r="D245" s="30"/>
      <c r="E245" s="31"/>
      <c r="F245" s="30"/>
    </row>
    <row r="246" spans="1:6" ht="14.25" customHeight="1" x14ac:dyDescent="0.25">
      <c r="A246" s="30"/>
      <c r="B246" s="36"/>
      <c r="C246" s="31"/>
      <c r="D246" s="30"/>
      <c r="E246" s="31"/>
      <c r="F246" s="30"/>
    </row>
    <row r="247" spans="1:6" ht="14.25" customHeight="1" x14ac:dyDescent="0.25">
      <c r="A247" s="30"/>
      <c r="B247" s="36"/>
      <c r="C247" s="31"/>
      <c r="D247" s="30"/>
      <c r="E247" s="31"/>
      <c r="F247" s="30"/>
    </row>
    <row r="248" spans="1:6" ht="14.25" customHeight="1" x14ac:dyDescent="0.25">
      <c r="A248" s="30"/>
      <c r="B248" s="36"/>
      <c r="C248" s="31"/>
      <c r="D248" s="30"/>
      <c r="E248" s="31"/>
      <c r="F248" s="30"/>
    </row>
    <row r="249" spans="1:6" ht="14.25" customHeight="1" x14ac:dyDescent="0.25">
      <c r="A249" s="30"/>
      <c r="B249" s="36"/>
      <c r="C249" s="31"/>
      <c r="D249" s="30"/>
      <c r="E249" s="31"/>
      <c r="F249" s="30"/>
    </row>
    <row r="250" spans="1:6" ht="14.25" customHeight="1" x14ac:dyDescent="0.25">
      <c r="A250" s="30"/>
      <c r="B250" s="36"/>
      <c r="C250" s="31"/>
      <c r="D250" s="30"/>
      <c r="E250" s="31"/>
      <c r="F250" s="30"/>
    </row>
    <row r="251" spans="1:6" ht="14.25" customHeight="1" x14ac:dyDescent="0.25">
      <c r="A251" s="30"/>
      <c r="B251" s="36"/>
      <c r="C251" s="31"/>
      <c r="D251" s="30"/>
      <c r="E251" s="31"/>
      <c r="F251" s="30"/>
    </row>
    <row r="252" spans="1:6" ht="14.25" customHeight="1" x14ac:dyDescent="0.25">
      <c r="A252" s="30"/>
      <c r="B252" s="36"/>
      <c r="C252" s="31"/>
      <c r="D252" s="30"/>
      <c r="E252" s="31"/>
      <c r="F252" s="30"/>
    </row>
    <row r="253" spans="1:6" ht="14.25" customHeight="1" x14ac:dyDescent="0.25">
      <c r="A253" s="30"/>
      <c r="B253" s="36"/>
      <c r="C253" s="31"/>
      <c r="D253" s="30"/>
      <c r="E253" s="31"/>
      <c r="F253" s="30"/>
    </row>
    <row r="254" spans="1:6" ht="14.25" customHeight="1" x14ac:dyDescent="0.25">
      <c r="A254" s="30"/>
      <c r="B254" s="36"/>
      <c r="C254" s="31"/>
      <c r="D254" s="30"/>
      <c r="E254" s="31"/>
      <c r="F254" s="30"/>
    </row>
    <row r="255" spans="1:6" ht="14.25" customHeight="1" x14ac:dyDescent="0.25">
      <c r="A255" s="30"/>
      <c r="B255" s="36"/>
      <c r="C255" s="31"/>
      <c r="D255" s="30"/>
      <c r="E255" s="31"/>
      <c r="F255" s="30"/>
    </row>
    <row r="256" spans="1:6" ht="14.25" customHeight="1" x14ac:dyDescent="0.25">
      <c r="A256" s="30"/>
      <c r="B256" s="36"/>
      <c r="C256" s="31"/>
      <c r="D256" s="30"/>
      <c r="E256" s="31"/>
      <c r="F256" s="30"/>
    </row>
    <row r="257" spans="1:6" ht="14.25" customHeight="1" x14ac:dyDescent="0.25">
      <c r="A257" s="30"/>
      <c r="B257" s="36"/>
      <c r="C257" s="31"/>
      <c r="D257" s="30"/>
      <c r="E257" s="31"/>
      <c r="F257" s="30"/>
    </row>
    <row r="258" spans="1:6" ht="14.25" customHeight="1" x14ac:dyDescent="0.25">
      <c r="A258" s="30"/>
      <c r="B258" s="36"/>
      <c r="C258" s="31"/>
      <c r="D258" s="30"/>
      <c r="E258" s="31"/>
      <c r="F258" s="30"/>
    </row>
    <row r="259" spans="1:6" ht="14.25" customHeight="1" x14ac:dyDescent="0.25">
      <c r="A259" s="30"/>
      <c r="B259" s="36"/>
      <c r="C259" s="31"/>
      <c r="D259" s="30"/>
      <c r="E259" s="31"/>
      <c r="F259" s="30"/>
    </row>
    <row r="260" spans="1:6" ht="14.25" customHeight="1" x14ac:dyDescent="0.25">
      <c r="A260" s="30"/>
      <c r="B260" s="36"/>
      <c r="C260" s="31"/>
      <c r="D260" s="30"/>
      <c r="E260" s="31"/>
      <c r="F260" s="30"/>
    </row>
    <row r="261" spans="1:6" ht="14.25" customHeight="1" x14ac:dyDescent="0.25">
      <c r="A261" s="30"/>
      <c r="B261" s="36"/>
      <c r="C261" s="31"/>
      <c r="D261" s="30"/>
      <c r="E261" s="31"/>
      <c r="F261" s="30"/>
    </row>
    <row r="262" spans="1:6" ht="14.25" customHeight="1" x14ac:dyDescent="0.25">
      <c r="A262" s="30"/>
      <c r="B262" s="36"/>
      <c r="C262" s="31"/>
      <c r="D262" s="30"/>
      <c r="E262" s="31"/>
      <c r="F262" s="30"/>
    </row>
    <row r="263" spans="1:6" ht="14.25" customHeight="1" x14ac:dyDescent="0.25">
      <c r="A263" s="30"/>
      <c r="B263" s="36"/>
      <c r="C263" s="31"/>
      <c r="D263" s="30"/>
      <c r="E263" s="31"/>
      <c r="F263" s="30"/>
    </row>
    <row r="264" spans="1:6" ht="14.25" customHeight="1" x14ac:dyDescent="0.25">
      <c r="A264" s="30"/>
      <c r="B264" s="36"/>
      <c r="C264" s="31"/>
      <c r="D264" s="30"/>
      <c r="E264" s="31"/>
      <c r="F264" s="30"/>
    </row>
    <row r="265" spans="1:6" ht="14.25" customHeight="1" x14ac:dyDescent="0.25">
      <c r="A265" s="30"/>
      <c r="B265" s="36"/>
      <c r="C265" s="31"/>
      <c r="D265" s="30"/>
      <c r="E265" s="31"/>
      <c r="F265" s="30"/>
    </row>
    <row r="266" spans="1:6" ht="14.25" customHeight="1" x14ac:dyDescent="0.25">
      <c r="A266" s="30"/>
      <c r="B266" s="36"/>
      <c r="C266" s="31"/>
      <c r="D266" s="30"/>
      <c r="E266" s="31"/>
      <c r="F266" s="30"/>
    </row>
    <row r="267" spans="1:6" ht="14.25" customHeight="1" x14ac:dyDescent="0.25">
      <c r="A267" s="30"/>
      <c r="B267" s="36"/>
      <c r="C267" s="31"/>
      <c r="D267" s="30"/>
      <c r="E267" s="31"/>
      <c r="F267" s="30"/>
    </row>
    <row r="268" spans="1:6" ht="14.25" customHeight="1" x14ac:dyDescent="0.25">
      <c r="A268" s="30"/>
      <c r="B268" s="36"/>
      <c r="C268" s="31"/>
      <c r="D268" s="30"/>
      <c r="E268" s="31"/>
      <c r="F268" s="30"/>
    </row>
    <row r="269" spans="1:6" ht="14.25" customHeight="1" x14ac:dyDescent="0.25">
      <c r="A269" s="30"/>
      <c r="B269" s="36"/>
      <c r="C269" s="31"/>
      <c r="D269" s="30"/>
      <c r="E269" s="31"/>
      <c r="F269" s="30"/>
    </row>
    <row r="270" spans="1:6" ht="14.25" customHeight="1" x14ac:dyDescent="0.25">
      <c r="A270" s="30"/>
      <c r="B270" s="36"/>
      <c r="C270" s="31"/>
      <c r="D270" s="30"/>
      <c r="E270" s="31"/>
      <c r="F270" s="30"/>
    </row>
    <row r="271" spans="1:6" ht="14.25" customHeight="1" x14ac:dyDescent="0.25">
      <c r="A271" s="30"/>
      <c r="B271" s="36"/>
      <c r="C271" s="31"/>
      <c r="D271" s="30"/>
      <c r="E271" s="31"/>
      <c r="F271" s="30"/>
    </row>
    <row r="272" spans="1:6" ht="14.25" customHeight="1" x14ac:dyDescent="0.25">
      <c r="A272" s="30"/>
      <c r="B272" s="36"/>
      <c r="C272" s="31"/>
      <c r="D272" s="30"/>
      <c r="E272" s="31"/>
      <c r="F272" s="30"/>
    </row>
    <row r="273" spans="1:6" ht="14.25" customHeight="1" x14ac:dyDescent="0.25">
      <c r="A273" s="30"/>
      <c r="B273" s="36"/>
      <c r="C273" s="31"/>
      <c r="D273" s="30"/>
      <c r="E273" s="31"/>
      <c r="F273" s="30"/>
    </row>
    <row r="274" spans="1:6" ht="14.25" customHeight="1" x14ac:dyDescent="0.25">
      <c r="A274" s="30"/>
      <c r="B274" s="36"/>
      <c r="C274" s="31"/>
      <c r="D274" s="30"/>
      <c r="E274" s="31"/>
      <c r="F274" s="30"/>
    </row>
    <row r="275" spans="1:6" ht="14.25" customHeight="1" x14ac:dyDescent="0.25">
      <c r="A275" s="30"/>
      <c r="B275" s="36"/>
      <c r="C275" s="31"/>
      <c r="D275" s="30"/>
      <c r="E275" s="31"/>
      <c r="F275" s="30"/>
    </row>
    <row r="276" spans="1:6" ht="14.25" customHeight="1" x14ac:dyDescent="0.25">
      <c r="A276" s="30"/>
      <c r="B276" s="36"/>
      <c r="C276" s="31"/>
      <c r="D276" s="30"/>
      <c r="E276" s="31"/>
      <c r="F276" s="30"/>
    </row>
    <row r="277" spans="1:6" ht="14.25" customHeight="1" x14ac:dyDescent="0.25">
      <c r="A277" s="30"/>
      <c r="B277" s="36"/>
      <c r="C277" s="31"/>
      <c r="D277" s="30"/>
      <c r="E277" s="31"/>
      <c r="F277" s="30"/>
    </row>
    <row r="278" spans="1:6" ht="14.25" customHeight="1" x14ac:dyDescent="0.25">
      <c r="A278" s="30"/>
      <c r="B278" s="36"/>
      <c r="C278" s="31"/>
      <c r="D278" s="30"/>
      <c r="E278" s="31"/>
      <c r="F278" s="30"/>
    </row>
    <row r="279" spans="1:6" ht="14.25" customHeight="1" x14ac:dyDescent="0.25">
      <c r="A279" s="30"/>
      <c r="B279" s="36"/>
      <c r="C279" s="31"/>
      <c r="D279" s="30"/>
      <c r="E279" s="31"/>
      <c r="F279" s="30"/>
    </row>
    <row r="280" spans="1:6" ht="14.25" customHeight="1" x14ac:dyDescent="0.25">
      <c r="A280" s="30"/>
      <c r="B280" s="36"/>
      <c r="C280" s="31"/>
      <c r="D280" s="30"/>
      <c r="E280" s="31"/>
      <c r="F280" s="30"/>
    </row>
    <row r="281" spans="1:6" ht="14.25" customHeight="1" x14ac:dyDescent="0.25">
      <c r="A281" s="30"/>
      <c r="B281" s="36"/>
      <c r="C281" s="31"/>
      <c r="D281" s="30"/>
      <c r="E281" s="31"/>
      <c r="F281" s="30"/>
    </row>
    <row r="282" spans="1:6" ht="14.25" customHeight="1" x14ac:dyDescent="0.25">
      <c r="A282" s="30"/>
      <c r="B282" s="36"/>
      <c r="C282" s="31"/>
      <c r="D282" s="30"/>
      <c r="E282" s="31"/>
      <c r="F282" s="30"/>
    </row>
    <row r="283" spans="1:6" ht="14.25" customHeight="1" x14ac:dyDescent="0.25">
      <c r="A283" s="30"/>
      <c r="B283" s="36"/>
      <c r="C283" s="31"/>
      <c r="D283" s="30"/>
      <c r="E283" s="31"/>
      <c r="F283" s="30"/>
    </row>
    <row r="284" spans="1:6" ht="14.25" customHeight="1" x14ac:dyDescent="0.25">
      <c r="A284" s="30"/>
      <c r="B284" s="36"/>
      <c r="C284" s="31"/>
      <c r="D284" s="30"/>
      <c r="E284" s="31"/>
      <c r="F284" s="30"/>
    </row>
    <row r="285" spans="1:6" ht="14.25" customHeight="1" x14ac:dyDescent="0.25">
      <c r="A285" s="30"/>
      <c r="B285" s="36"/>
      <c r="C285" s="31"/>
      <c r="D285" s="30"/>
      <c r="E285" s="31"/>
      <c r="F285" s="30"/>
    </row>
    <row r="286" spans="1:6" ht="14.25" customHeight="1" x14ac:dyDescent="0.25">
      <c r="A286" s="30"/>
      <c r="B286" s="36"/>
      <c r="C286" s="31"/>
      <c r="D286" s="30"/>
      <c r="E286" s="31"/>
      <c r="F286" s="30"/>
    </row>
    <row r="287" spans="1:6" ht="14.25" customHeight="1" x14ac:dyDescent="0.25">
      <c r="A287" s="30"/>
      <c r="B287" s="36"/>
      <c r="C287" s="31"/>
      <c r="D287" s="30"/>
      <c r="E287" s="31"/>
      <c r="F287" s="30"/>
    </row>
    <row r="288" spans="1:6" ht="14.25" customHeight="1" x14ac:dyDescent="0.25">
      <c r="A288" s="30"/>
      <c r="B288" s="36"/>
      <c r="C288" s="31"/>
      <c r="D288" s="30"/>
      <c r="E288" s="31"/>
      <c r="F288" s="30"/>
    </row>
    <row r="289" spans="1:6" ht="14.25" customHeight="1" x14ac:dyDescent="0.25">
      <c r="A289" s="30"/>
      <c r="B289" s="36"/>
      <c r="C289" s="31"/>
      <c r="D289" s="30"/>
      <c r="E289" s="31"/>
      <c r="F289" s="30"/>
    </row>
    <row r="290" spans="1:6" ht="14.25" customHeight="1" x14ac:dyDescent="0.25">
      <c r="A290" s="30"/>
      <c r="B290" s="36"/>
      <c r="C290" s="31"/>
      <c r="D290" s="30"/>
      <c r="E290" s="31"/>
      <c r="F290" s="30"/>
    </row>
    <row r="291" spans="1:6" ht="14.25" customHeight="1" x14ac:dyDescent="0.25">
      <c r="A291" s="30"/>
      <c r="B291" s="36"/>
      <c r="C291" s="31"/>
      <c r="D291" s="30"/>
      <c r="E291" s="31"/>
      <c r="F291" s="30"/>
    </row>
    <row r="292" spans="1:6" ht="14.25" customHeight="1" x14ac:dyDescent="0.25">
      <c r="A292" s="30"/>
      <c r="B292" s="36"/>
      <c r="C292" s="31"/>
      <c r="D292" s="30"/>
      <c r="E292" s="31"/>
      <c r="F292" s="30"/>
    </row>
    <row r="293" spans="1:6" ht="14.25" customHeight="1" x14ac:dyDescent="0.25">
      <c r="A293" s="30"/>
      <c r="B293" s="36"/>
      <c r="C293" s="31"/>
      <c r="D293" s="30"/>
      <c r="E293" s="31"/>
      <c r="F293" s="30"/>
    </row>
    <row r="294" spans="1:6" ht="14.25" customHeight="1" x14ac:dyDescent="0.25">
      <c r="A294" s="30"/>
      <c r="B294" s="36"/>
      <c r="C294" s="31"/>
      <c r="D294" s="30"/>
      <c r="E294" s="31"/>
      <c r="F294" s="30"/>
    </row>
    <row r="295" spans="1:6" ht="14.25" customHeight="1" x14ac:dyDescent="0.25">
      <c r="A295" s="30"/>
      <c r="B295" s="36"/>
      <c r="C295" s="31"/>
      <c r="D295" s="30"/>
      <c r="E295" s="31"/>
      <c r="F295" s="30"/>
    </row>
    <row r="296" spans="1:6" ht="14.25" customHeight="1" x14ac:dyDescent="0.25">
      <c r="A296" s="30"/>
      <c r="B296" s="36"/>
      <c r="C296" s="31"/>
      <c r="D296" s="30"/>
      <c r="E296" s="31"/>
      <c r="F296" s="30"/>
    </row>
    <row r="297" spans="1:6" ht="14.25" customHeight="1" x14ac:dyDescent="0.25">
      <c r="A297" s="30"/>
      <c r="B297" s="36"/>
      <c r="C297" s="31"/>
      <c r="D297" s="30"/>
      <c r="E297" s="31"/>
      <c r="F297" s="30"/>
    </row>
    <row r="298" spans="1:6" ht="14.25" customHeight="1" x14ac:dyDescent="0.25">
      <c r="A298" s="30"/>
      <c r="B298" s="36"/>
      <c r="C298" s="31"/>
      <c r="D298" s="30"/>
      <c r="E298" s="31"/>
      <c r="F298" s="30"/>
    </row>
    <row r="299" spans="1:6" ht="14.25" customHeight="1" x14ac:dyDescent="0.25">
      <c r="A299" s="30"/>
      <c r="B299" s="36"/>
      <c r="C299" s="31"/>
      <c r="D299" s="30"/>
      <c r="E299" s="31"/>
      <c r="F299" s="30"/>
    </row>
    <row r="300" spans="1:6" ht="14.25" customHeight="1" x14ac:dyDescent="0.25">
      <c r="A300" s="30"/>
      <c r="B300" s="36"/>
      <c r="C300" s="31"/>
      <c r="D300" s="30"/>
      <c r="E300" s="31"/>
      <c r="F300" s="30"/>
    </row>
    <row r="301" spans="1:6" ht="14.25" customHeight="1" x14ac:dyDescent="0.25">
      <c r="A301" s="30"/>
      <c r="B301" s="36"/>
      <c r="C301" s="31"/>
      <c r="D301" s="30"/>
      <c r="E301" s="31"/>
      <c r="F301" s="30"/>
    </row>
    <row r="302" spans="1:6" ht="14.25" customHeight="1" x14ac:dyDescent="0.25">
      <c r="A302" s="30"/>
      <c r="B302" s="36"/>
      <c r="C302" s="31"/>
      <c r="D302" s="30"/>
      <c r="E302" s="31"/>
      <c r="F302" s="30"/>
    </row>
    <row r="303" spans="1:6" ht="14.25" customHeight="1" x14ac:dyDescent="0.25">
      <c r="A303" s="30"/>
      <c r="B303" s="36"/>
      <c r="C303" s="31"/>
      <c r="D303" s="30"/>
      <c r="E303" s="31"/>
      <c r="F303" s="30"/>
    </row>
    <row r="304" spans="1:6" ht="14.25" customHeight="1" x14ac:dyDescent="0.25">
      <c r="A304" s="30"/>
      <c r="B304" s="36"/>
      <c r="C304" s="31"/>
      <c r="D304" s="30"/>
      <c r="E304" s="31"/>
      <c r="F304" s="30"/>
    </row>
    <row r="305" spans="1:6" ht="14.25" customHeight="1" x14ac:dyDescent="0.25">
      <c r="A305" s="30"/>
      <c r="B305" s="36"/>
      <c r="C305" s="31"/>
      <c r="D305" s="30"/>
      <c r="E305" s="31"/>
      <c r="F305" s="30"/>
    </row>
    <row r="306" spans="1:6" ht="14.25" customHeight="1" x14ac:dyDescent="0.25">
      <c r="A306" s="30"/>
      <c r="B306" s="36"/>
      <c r="C306" s="31"/>
      <c r="D306" s="30"/>
      <c r="E306" s="31"/>
      <c r="F306" s="30"/>
    </row>
    <row r="307" spans="1:6" ht="14.25" customHeight="1" x14ac:dyDescent="0.25">
      <c r="A307" s="30"/>
      <c r="B307" s="36"/>
      <c r="C307" s="31"/>
      <c r="D307" s="30"/>
      <c r="E307" s="31"/>
      <c r="F307" s="30"/>
    </row>
    <row r="308" spans="1:6" ht="14.25" customHeight="1" x14ac:dyDescent="0.25">
      <c r="A308" s="30"/>
      <c r="B308" s="36"/>
      <c r="C308" s="31"/>
      <c r="D308" s="30"/>
      <c r="E308" s="31"/>
      <c r="F308" s="30"/>
    </row>
    <row r="309" spans="1:6" ht="14.25" customHeight="1" x14ac:dyDescent="0.25">
      <c r="A309" s="30"/>
      <c r="B309" s="36"/>
      <c r="C309" s="31"/>
      <c r="D309" s="30"/>
      <c r="E309" s="31"/>
      <c r="F309" s="30"/>
    </row>
    <row r="310" spans="1:6" ht="14.25" customHeight="1" x14ac:dyDescent="0.25">
      <c r="A310" s="30"/>
      <c r="B310" s="36"/>
      <c r="C310" s="31"/>
      <c r="D310" s="30"/>
      <c r="E310" s="31"/>
      <c r="F310" s="30"/>
    </row>
    <row r="311" spans="1:6" ht="14.25" customHeight="1" x14ac:dyDescent="0.25">
      <c r="A311" s="30"/>
      <c r="B311" s="36"/>
      <c r="C311" s="31"/>
      <c r="D311" s="30"/>
      <c r="E311" s="31"/>
      <c r="F311" s="30"/>
    </row>
    <row r="312" spans="1:6" ht="14.25" customHeight="1" x14ac:dyDescent="0.25">
      <c r="A312" s="30"/>
      <c r="B312" s="36"/>
      <c r="C312" s="31"/>
      <c r="D312" s="30"/>
      <c r="E312" s="31"/>
      <c r="F312" s="30"/>
    </row>
    <row r="313" spans="1:6" ht="14.25" customHeight="1" x14ac:dyDescent="0.25">
      <c r="A313" s="30"/>
      <c r="B313" s="36"/>
      <c r="C313" s="31"/>
      <c r="D313" s="30"/>
      <c r="E313" s="31"/>
      <c r="F313" s="30"/>
    </row>
    <row r="314" spans="1:6" ht="14.25" customHeight="1" x14ac:dyDescent="0.25">
      <c r="A314" s="30"/>
      <c r="B314" s="36"/>
      <c r="C314" s="31"/>
      <c r="D314" s="30"/>
      <c r="E314" s="31"/>
      <c r="F314" s="30"/>
    </row>
    <row r="315" spans="1:6" ht="14.25" customHeight="1" x14ac:dyDescent="0.25">
      <c r="A315" s="30"/>
      <c r="B315" s="36"/>
      <c r="C315" s="31"/>
      <c r="D315" s="30"/>
      <c r="E315" s="31"/>
      <c r="F315" s="30"/>
    </row>
    <row r="316" spans="1:6" ht="14.25" customHeight="1" x14ac:dyDescent="0.25">
      <c r="A316" s="30"/>
      <c r="B316" s="36"/>
      <c r="C316" s="31"/>
      <c r="D316" s="30"/>
      <c r="E316" s="31"/>
      <c r="F316" s="30"/>
    </row>
    <row r="317" spans="1:6" ht="14.25" customHeight="1" x14ac:dyDescent="0.25">
      <c r="A317" s="30"/>
      <c r="B317" s="36"/>
      <c r="C317" s="31"/>
      <c r="D317" s="30"/>
      <c r="E317" s="31"/>
      <c r="F317" s="30"/>
    </row>
    <row r="318" spans="1:6" ht="14.25" customHeight="1" x14ac:dyDescent="0.25">
      <c r="A318" s="30"/>
      <c r="B318" s="36"/>
      <c r="C318" s="31"/>
      <c r="D318" s="30"/>
      <c r="E318" s="31"/>
      <c r="F318" s="30"/>
    </row>
    <row r="319" spans="1:6" ht="14.25" customHeight="1" x14ac:dyDescent="0.25">
      <c r="A319" s="30"/>
      <c r="B319" s="36"/>
      <c r="C319" s="31"/>
      <c r="D319" s="30"/>
      <c r="E319" s="31"/>
      <c r="F319" s="30"/>
    </row>
    <row r="320" spans="1:6" ht="14.25" customHeight="1" x14ac:dyDescent="0.25">
      <c r="A320" s="30"/>
      <c r="B320" s="36"/>
      <c r="C320" s="31"/>
      <c r="D320" s="30"/>
      <c r="E320" s="31"/>
      <c r="F320" s="30"/>
    </row>
    <row r="321" spans="1:6" ht="14.25" customHeight="1" x14ac:dyDescent="0.25">
      <c r="A321" s="30"/>
      <c r="B321" s="36"/>
      <c r="C321" s="31"/>
      <c r="D321" s="30"/>
      <c r="E321" s="31"/>
      <c r="F321" s="30"/>
    </row>
    <row r="322" spans="1:6" ht="14.25" customHeight="1" x14ac:dyDescent="0.25">
      <c r="A322" s="30"/>
      <c r="B322" s="36"/>
      <c r="C322" s="31"/>
      <c r="D322" s="30"/>
      <c r="E322" s="31"/>
      <c r="F322" s="30"/>
    </row>
    <row r="323" spans="1:6" ht="14.25" customHeight="1" x14ac:dyDescent="0.25">
      <c r="A323" s="30"/>
      <c r="B323" s="36"/>
      <c r="C323" s="31"/>
      <c r="D323" s="30"/>
      <c r="E323" s="31"/>
      <c r="F323" s="30"/>
    </row>
    <row r="324" spans="1:6" ht="14.25" customHeight="1" x14ac:dyDescent="0.25">
      <c r="A324" s="30"/>
      <c r="B324" s="36"/>
      <c r="C324" s="31"/>
      <c r="D324" s="30"/>
      <c r="E324" s="31"/>
      <c r="F324" s="30"/>
    </row>
    <row r="325" spans="1:6" ht="14.25" customHeight="1" x14ac:dyDescent="0.25">
      <c r="A325" s="30"/>
      <c r="B325" s="36"/>
      <c r="C325" s="31"/>
      <c r="D325" s="30"/>
      <c r="E325" s="31"/>
      <c r="F325" s="30"/>
    </row>
    <row r="326" spans="1:6" ht="14.25" customHeight="1" x14ac:dyDescent="0.25">
      <c r="A326" s="30"/>
      <c r="B326" s="36"/>
      <c r="C326" s="31"/>
      <c r="D326" s="30"/>
      <c r="E326" s="31"/>
      <c r="F326" s="30"/>
    </row>
    <row r="327" spans="1:6" ht="14.25" customHeight="1" x14ac:dyDescent="0.25">
      <c r="A327" s="30"/>
      <c r="B327" s="36"/>
      <c r="C327" s="31"/>
      <c r="D327" s="30"/>
      <c r="E327" s="31"/>
      <c r="F327" s="30"/>
    </row>
    <row r="328" spans="1:6" ht="14.25" customHeight="1" x14ac:dyDescent="0.25">
      <c r="A328" s="30"/>
      <c r="B328" s="36"/>
      <c r="C328" s="31"/>
      <c r="D328" s="30"/>
      <c r="E328" s="31"/>
      <c r="F328" s="30"/>
    </row>
    <row r="329" spans="1:6" ht="14.25" customHeight="1" x14ac:dyDescent="0.25">
      <c r="A329" s="30"/>
      <c r="B329" s="36"/>
      <c r="C329" s="31"/>
      <c r="D329" s="30"/>
      <c r="E329" s="31"/>
      <c r="F329" s="30"/>
    </row>
    <row r="330" spans="1:6" ht="14.25" customHeight="1" x14ac:dyDescent="0.25">
      <c r="A330" s="30"/>
      <c r="B330" s="36"/>
      <c r="C330" s="31"/>
      <c r="D330" s="30"/>
      <c r="E330" s="31"/>
      <c r="F330" s="30"/>
    </row>
    <row r="331" spans="1:6" ht="14.25" customHeight="1" x14ac:dyDescent="0.25">
      <c r="A331" s="30"/>
      <c r="B331" s="36"/>
      <c r="C331" s="31"/>
      <c r="D331" s="30"/>
      <c r="E331" s="31"/>
      <c r="F331" s="30"/>
    </row>
    <row r="332" spans="1:6" ht="14.25" customHeight="1" x14ac:dyDescent="0.25">
      <c r="A332" s="30"/>
      <c r="B332" s="36"/>
      <c r="C332" s="31"/>
      <c r="D332" s="30"/>
      <c r="E332" s="31"/>
      <c r="F332" s="30"/>
    </row>
    <row r="333" spans="1:6" ht="14.25" customHeight="1" x14ac:dyDescent="0.25">
      <c r="A333" s="30"/>
      <c r="B333" s="36"/>
      <c r="C333" s="31"/>
      <c r="D333" s="30"/>
      <c r="E333" s="31"/>
      <c r="F333" s="30"/>
    </row>
    <row r="334" spans="1:6" ht="14.25" customHeight="1" x14ac:dyDescent="0.25">
      <c r="A334" s="30"/>
      <c r="B334" s="36"/>
      <c r="C334" s="31"/>
      <c r="D334" s="30"/>
      <c r="E334" s="31"/>
      <c r="F334" s="30"/>
    </row>
    <row r="335" spans="1:6" ht="14.25" customHeight="1" x14ac:dyDescent="0.25">
      <c r="A335" s="30"/>
      <c r="B335" s="36"/>
      <c r="C335" s="31"/>
      <c r="D335" s="30"/>
      <c r="E335" s="31"/>
      <c r="F335" s="30"/>
    </row>
    <row r="336" spans="1:6" ht="14.25" customHeight="1" x14ac:dyDescent="0.25">
      <c r="A336" s="30"/>
      <c r="B336" s="36"/>
      <c r="C336" s="31"/>
      <c r="D336" s="30"/>
      <c r="E336" s="31"/>
      <c r="F336" s="30"/>
    </row>
    <row r="337" spans="1:6" ht="14.25" customHeight="1" x14ac:dyDescent="0.25">
      <c r="A337" s="30"/>
      <c r="B337" s="36"/>
      <c r="C337" s="31"/>
      <c r="D337" s="30"/>
      <c r="E337" s="31"/>
      <c r="F337" s="30"/>
    </row>
    <row r="338" spans="1:6" ht="14.25" customHeight="1" x14ac:dyDescent="0.25">
      <c r="A338" s="30"/>
      <c r="B338" s="36"/>
      <c r="C338" s="31"/>
      <c r="D338" s="30"/>
      <c r="E338" s="31"/>
      <c r="F338" s="30"/>
    </row>
    <row r="339" spans="1:6" ht="14.25" customHeight="1" x14ac:dyDescent="0.25">
      <c r="A339" s="30"/>
      <c r="B339" s="36"/>
      <c r="C339" s="31"/>
      <c r="D339" s="30"/>
      <c r="E339" s="31"/>
      <c r="F339" s="30"/>
    </row>
    <row r="340" spans="1:6" ht="14.25" customHeight="1" x14ac:dyDescent="0.25">
      <c r="A340" s="30"/>
      <c r="B340" s="36"/>
      <c r="C340" s="31"/>
      <c r="D340" s="30"/>
      <c r="E340" s="31"/>
      <c r="F340" s="30"/>
    </row>
    <row r="341" spans="1:6" ht="14.25" customHeight="1" x14ac:dyDescent="0.25">
      <c r="A341" s="30"/>
      <c r="B341" s="36"/>
      <c r="C341" s="31"/>
      <c r="D341" s="30"/>
      <c r="E341" s="31"/>
      <c r="F341" s="30"/>
    </row>
    <row r="342" spans="1:6" ht="14.25" customHeight="1" x14ac:dyDescent="0.25">
      <c r="A342" s="30"/>
      <c r="B342" s="36"/>
      <c r="C342" s="31"/>
      <c r="D342" s="30"/>
      <c r="E342" s="31"/>
      <c r="F342" s="30"/>
    </row>
    <row r="343" spans="1:6" ht="14.25" customHeight="1" x14ac:dyDescent="0.25">
      <c r="A343" s="30"/>
      <c r="B343" s="36"/>
      <c r="C343" s="31"/>
      <c r="D343" s="30"/>
      <c r="E343" s="31"/>
      <c r="F343" s="30"/>
    </row>
    <row r="344" spans="1:6" ht="14.25" customHeight="1" x14ac:dyDescent="0.25">
      <c r="A344" s="30"/>
      <c r="B344" s="36"/>
      <c r="C344" s="31"/>
      <c r="D344" s="30"/>
      <c r="E344" s="31"/>
      <c r="F344" s="30"/>
    </row>
    <row r="345" spans="1:6" ht="14.25" customHeight="1" x14ac:dyDescent="0.25">
      <c r="A345" s="30"/>
      <c r="B345" s="36"/>
      <c r="C345" s="31"/>
      <c r="D345" s="30"/>
      <c r="E345" s="31"/>
      <c r="F345" s="30"/>
    </row>
    <row r="346" spans="1:6" ht="14.25" customHeight="1" x14ac:dyDescent="0.25">
      <c r="A346" s="30"/>
      <c r="B346" s="36"/>
      <c r="C346" s="31"/>
      <c r="D346" s="30"/>
      <c r="E346" s="31"/>
      <c r="F346" s="30"/>
    </row>
    <row r="347" spans="1:6" ht="14.25" customHeight="1" x14ac:dyDescent="0.25">
      <c r="A347" s="30"/>
      <c r="B347" s="36"/>
      <c r="C347" s="31"/>
      <c r="D347" s="30"/>
      <c r="E347" s="31"/>
      <c r="F347" s="30"/>
    </row>
    <row r="348" spans="1:6" ht="14.25" customHeight="1" x14ac:dyDescent="0.25">
      <c r="A348" s="30"/>
      <c r="B348" s="36"/>
      <c r="C348" s="31"/>
      <c r="D348" s="30"/>
      <c r="E348" s="31"/>
      <c r="F348" s="30"/>
    </row>
    <row r="349" spans="1:6" ht="14.25" customHeight="1" x14ac:dyDescent="0.25">
      <c r="A349" s="30"/>
      <c r="B349" s="36"/>
      <c r="C349" s="31"/>
      <c r="D349" s="30"/>
      <c r="E349" s="31"/>
      <c r="F349" s="30"/>
    </row>
    <row r="350" spans="1:6" ht="14.25" customHeight="1" x14ac:dyDescent="0.25">
      <c r="A350" s="30"/>
      <c r="B350" s="36"/>
      <c r="C350" s="31"/>
      <c r="D350" s="30"/>
      <c r="E350" s="31"/>
      <c r="F350" s="30"/>
    </row>
    <row r="351" spans="1:6" ht="14.25" customHeight="1" x14ac:dyDescent="0.25">
      <c r="A351" s="30"/>
      <c r="B351" s="36"/>
      <c r="C351" s="31"/>
      <c r="D351" s="30"/>
      <c r="E351" s="31"/>
      <c r="F351" s="30"/>
    </row>
    <row r="352" spans="1:6" ht="14.25" customHeight="1" x14ac:dyDescent="0.25">
      <c r="A352" s="30"/>
      <c r="B352" s="36"/>
      <c r="C352" s="31"/>
      <c r="D352" s="30"/>
      <c r="E352" s="31"/>
      <c r="F352" s="30"/>
    </row>
    <row r="353" spans="1:6" ht="14.25" customHeight="1" x14ac:dyDescent="0.25">
      <c r="A353" s="30"/>
      <c r="B353" s="36"/>
      <c r="C353" s="31"/>
      <c r="D353" s="30"/>
      <c r="E353" s="31"/>
      <c r="F353" s="30"/>
    </row>
    <row r="354" spans="1:6" ht="14.25" customHeight="1" x14ac:dyDescent="0.25">
      <c r="A354" s="30"/>
      <c r="B354" s="36"/>
      <c r="C354" s="31"/>
      <c r="D354" s="30"/>
      <c r="E354" s="31"/>
      <c r="F354" s="30"/>
    </row>
    <row r="355" spans="1:6" ht="14.25" customHeight="1" x14ac:dyDescent="0.25">
      <c r="A355" s="30"/>
      <c r="B355" s="36"/>
      <c r="C355" s="31"/>
      <c r="D355" s="30"/>
      <c r="E355" s="31"/>
      <c r="F355" s="30"/>
    </row>
    <row r="356" spans="1:6" ht="14.25" customHeight="1" x14ac:dyDescent="0.25">
      <c r="A356" s="30"/>
      <c r="B356" s="36"/>
      <c r="C356" s="31"/>
      <c r="D356" s="30"/>
      <c r="E356" s="31"/>
      <c r="F356" s="30"/>
    </row>
    <row r="357" spans="1:6" ht="14.25" customHeight="1" x14ac:dyDescent="0.25">
      <c r="A357" s="30"/>
      <c r="B357" s="36"/>
      <c r="C357" s="31"/>
      <c r="D357" s="30"/>
      <c r="E357" s="31"/>
      <c r="F357" s="30"/>
    </row>
    <row r="358" spans="1:6" ht="14.25" customHeight="1" x14ac:dyDescent="0.25">
      <c r="A358" s="30"/>
      <c r="B358" s="36"/>
      <c r="C358" s="31"/>
      <c r="D358" s="30"/>
      <c r="E358" s="31"/>
      <c r="F358" s="30"/>
    </row>
    <row r="359" spans="1:6" ht="14.25" customHeight="1" x14ac:dyDescent="0.25">
      <c r="A359" s="30"/>
      <c r="B359" s="36"/>
      <c r="C359" s="31"/>
      <c r="D359" s="30"/>
      <c r="E359" s="31"/>
      <c r="F359" s="30"/>
    </row>
    <row r="360" spans="1:6" ht="14.25" customHeight="1" x14ac:dyDescent="0.25">
      <c r="A360" s="30"/>
      <c r="B360" s="36"/>
      <c r="C360" s="31"/>
      <c r="D360" s="30"/>
      <c r="E360" s="31"/>
      <c r="F360" s="30"/>
    </row>
    <row r="361" spans="1:6" ht="14.25" customHeight="1" x14ac:dyDescent="0.25">
      <c r="A361" s="30"/>
      <c r="B361" s="36"/>
      <c r="C361" s="31"/>
      <c r="D361" s="30"/>
      <c r="E361" s="31"/>
      <c r="F361" s="30"/>
    </row>
    <row r="362" spans="1:6" ht="14.25" customHeight="1" x14ac:dyDescent="0.25">
      <c r="A362" s="30"/>
      <c r="B362" s="36"/>
      <c r="C362" s="31"/>
      <c r="D362" s="30"/>
      <c r="E362" s="31"/>
      <c r="F362" s="30"/>
    </row>
    <row r="363" spans="1:6" ht="14.25" customHeight="1" x14ac:dyDescent="0.25">
      <c r="A363" s="30"/>
      <c r="B363" s="36"/>
      <c r="C363" s="31"/>
      <c r="D363" s="30"/>
      <c r="E363" s="31"/>
      <c r="F363" s="30"/>
    </row>
    <row r="364" spans="1:6" ht="14.25" customHeight="1" x14ac:dyDescent="0.25">
      <c r="A364" s="30"/>
      <c r="B364" s="36"/>
      <c r="C364" s="31"/>
      <c r="D364" s="30"/>
      <c r="E364" s="31"/>
      <c r="F364" s="30"/>
    </row>
    <row r="365" spans="1:6" ht="14.25" customHeight="1" x14ac:dyDescent="0.25">
      <c r="A365" s="30"/>
      <c r="B365" s="36"/>
      <c r="C365" s="31"/>
      <c r="D365" s="30"/>
      <c r="E365" s="31"/>
      <c r="F365" s="30"/>
    </row>
    <row r="366" spans="1:6" ht="14.25" customHeight="1" x14ac:dyDescent="0.25">
      <c r="A366" s="30"/>
      <c r="B366" s="36"/>
      <c r="C366" s="31"/>
      <c r="D366" s="30"/>
      <c r="E366" s="31"/>
      <c r="F366" s="30"/>
    </row>
    <row r="367" spans="1:6" ht="14.25" customHeight="1" x14ac:dyDescent="0.25">
      <c r="A367" s="30"/>
      <c r="B367" s="36"/>
      <c r="C367" s="31"/>
      <c r="D367" s="30"/>
      <c r="E367" s="31"/>
      <c r="F367" s="30"/>
    </row>
    <row r="368" spans="1:6" ht="14.25" customHeight="1" x14ac:dyDescent="0.25">
      <c r="A368" s="30"/>
      <c r="B368" s="36"/>
      <c r="C368" s="31"/>
      <c r="D368" s="30"/>
      <c r="E368" s="31"/>
      <c r="F368" s="30"/>
    </row>
    <row r="369" spans="1:6" ht="14.25" customHeight="1" x14ac:dyDescent="0.25">
      <c r="A369" s="30"/>
      <c r="B369" s="36"/>
      <c r="C369" s="31"/>
      <c r="D369" s="30"/>
      <c r="E369" s="31"/>
      <c r="F369" s="30"/>
    </row>
    <row r="370" spans="1:6" ht="14.25" customHeight="1" x14ac:dyDescent="0.25">
      <c r="A370" s="30"/>
      <c r="B370" s="36"/>
      <c r="C370" s="31"/>
      <c r="D370" s="30"/>
      <c r="E370" s="31"/>
      <c r="F370" s="30"/>
    </row>
    <row r="371" spans="1:6" ht="14.25" customHeight="1" x14ac:dyDescent="0.25">
      <c r="A371" s="30"/>
      <c r="B371" s="36"/>
      <c r="C371" s="31"/>
      <c r="D371" s="30"/>
      <c r="E371" s="31"/>
      <c r="F371" s="30"/>
    </row>
    <row r="372" spans="1:6" ht="14.25" customHeight="1" x14ac:dyDescent="0.25">
      <c r="A372" s="30"/>
      <c r="B372" s="36"/>
      <c r="C372" s="31"/>
      <c r="D372" s="30"/>
      <c r="E372" s="31"/>
      <c r="F372" s="30"/>
    </row>
    <row r="373" spans="1:6" ht="14.25" customHeight="1" x14ac:dyDescent="0.25">
      <c r="A373" s="30"/>
      <c r="B373" s="36"/>
      <c r="C373" s="31"/>
      <c r="D373" s="30"/>
      <c r="E373" s="31"/>
      <c r="F373" s="30"/>
    </row>
    <row r="374" spans="1:6" ht="14.25" customHeight="1" x14ac:dyDescent="0.25">
      <c r="A374" s="30"/>
      <c r="B374" s="36"/>
      <c r="C374" s="31"/>
      <c r="D374" s="30"/>
      <c r="E374" s="31"/>
      <c r="F374" s="30"/>
    </row>
    <row r="375" spans="1:6" ht="14.25" customHeight="1" x14ac:dyDescent="0.25">
      <c r="A375" s="30"/>
      <c r="B375" s="36"/>
      <c r="C375" s="31"/>
      <c r="D375" s="30"/>
      <c r="E375" s="31"/>
      <c r="F375" s="30"/>
    </row>
    <row r="376" spans="1:6" ht="14.25" customHeight="1" x14ac:dyDescent="0.25">
      <c r="A376" s="30"/>
      <c r="B376" s="36"/>
      <c r="C376" s="31"/>
      <c r="D376" s="30"/>
      <c r="E376" s="31"/>
      <c r="F376" s="30"/>
    </row>
    <row r="377" spans="1:6" ht="14.25" customHeight="1" x14ac:dyDescent="0.25">
      <c r="A377" s="30"/>
      <c r="B377" s="36"/>
      <c r="C377" s="31"/>
      <c r="D377" s="30"/>
      <c r="E377" s="31"/>
      <c r="F377" s="30"/>
    </row>
    <row r="378" spans="1:6" ht="14.25" customHeight="1" x14ac:dyDescent="0.25">
      <c r="A378" s="30"/>
      <c r="B378" s="36"/>
      <c r="C378" s="31"/>
      <c r="D378" s="30"/>
      <c r="E378" s="31"/>
      <c r="F378" s="30"/>
    </row>
    <row r="379" spans="1:6" ht="14.25" customHeight="1" x14ac:dyDescent="0.25">
      <c r="A379" s="30"/>
      <c r="B379" s="36"/>
      <c r="C379" s="31"/>
      <c r="D379" s="30"/>
      <c r="E379" s="31"/>
      <c r="F379" s="30"/>
    </row>
    <row r="380" spans="1:6" ht="14.25" customHeight="1" x14ac:dyDescent="0.25">
      <c r="A380" s="30"/>
      <c r="B380" s="36"/>
      <c r="C380" s="31"/>
      <c r="D380" s="30"/>
      <c r="E380" s="31"/>
      <c r="F380" s="30"/>
    </row>
    <row r="381" spans="1:6" ht="14.25" customHeight="1" x14ac:dyDescent="0.25">
      <c r="A381" s="30"/>
      <c r="B381" s="36"/>
      <c r="C381" s="31"/>
      <c r="D381" s="30"/>
      <c r="E381" s="31"/>
      <c r="F381" s="30"/>
    </row>
    <row r="382" spans="1:6" ht="14.25" customHeight="1" x14ac:dyDescent="0.25">
      <c r="A382" s="30"/>
      <c r="B382" s="36"/>
      <c r="C382" s="31"/>
      <c r="D382" s="30"/>
      <c r="E382" s="31"/>
      <c r="F382" s="30"/>
    </row>
    <row r="383" spans="1:6" ht="14.25" customHeight="1" x14ac:dyDescent="0.25">
      <c r="A383" s="30"/>
      <c r="B383" s="36"/>
      <c r="C383" s="31"/>
      <c r="D383" s="30"/>
      <c r="E383" s="31"/>
      <c r="F383" s="30"/>
    </row>
    <row r="384" spans="1:6" ht="14.25" customHeight="1" x14ac:dyDescent="0.25">
      <c r="A384" s="30"/>
      <c r="B384" s="36"/>
      <c r="C384" s="31"/>
      <c r="D384" s="30"/>
      <c r="E384" s="31"/>
      <c r="F384" s="30"/>
    </row>
    <row r="385" spans="1:6" ht="14.25" customHeight="1" x14ac:dyDescent="0.25">
      <c r="A385" s="30"/>
      <c r="B385" s="36"/>
      <c r="C385" s="31"/>
      <c r="D385" s="30"/>
      <c r="E385" s="31"/>
      <c r="F385" s="30"/>
    </row>
    <row r="386" spans="1:6" ht="14.25" customHeight="1" x14ac:dyDescent="0.25">
      <c r="A386" s="30"/>
      <c r="B386" s="36"/>
      <c r="C386" s="31"/>
      <c r="D386" s="30"/>
      <c r="E386" s="31"/>
      <c r="F386" s="30"/>
    </row>
    <row r="387" spans="1:6" ht="14.25" customHeight="1" x14ac:dyDescent="0.25">
      <c r="A387" s="30"/>
      <c r="B387" s="36"/>
      <c r="C387" s="31"/>
      <c r="D387" s="30"/>
      <c r="E387" s="31"/>
      <c r="F387" s="30"/>
    </row>
    <row r="388" spans="1:6" ht="14.25" customHeight="1" x14ac:dyDescent="0.25">
      <c r="A388" s="30"/>
      <c r="B388" s="36"/>
      <c r="C388" s="31"/>
      <c r="D388" s="30"/>
      <c r="E388" s="31"/>
      <c r="F388" s="30"/>
    </row>
    <row r="389" spans="1:6" ht="14.25" customHeight="1" x14ac:dyDescent="0.25">
      <c r="A389" s="30"/>
      <c r="B389" s="36"/>
      <c r="C389" s="31"/>
      <c r="D389" s="30"/>
      <c r="E389" s="31"/>
      <c r="F389" s="30"/>
    </row>
    <row r="390" spans="1:6" ht="14.25" customHeight="1" x14ac:dyDescent="0.25">
      <c r="A390" s="30"/>
      <c r="B390" s="36"/>
      <c r="C390" s="31"/>
      <c r="D390" s="30"/>
      <c r="E390" s="31"/>
      <c r="F390" s="30"/>
    </row>
    <row r="391" spans="1:6" ht="14.25" customHeight="1" x14ac:dyDescent="0.25">
      <c r="A391" s="30"/>
      <c r="B391" s="36"/>
      <c r="C391" s="31"/>
      <c r="D391" s="30"/>
      <c r="E391" s="31"/>
      <c r="F391" s="30"/>
    </row>
    <row r="392" spans="1:6" ht="14.25" customHeight="1" x14ac:dyDescent="0.25">
      <c r="A392" s="30"/>
      <c r="B392" s="36"/>
      <c r="C392" s="31"/>
      <c r="D392" s="30"/>
      <c r="E392" s="31"/>
      <c r="F392" s="30"/>
    </row>
    <row r="393" spans="1:6" ht="14.25" customHeight="1" x14ac:dyDescent="0.25">
      <c r="A393" s="30"/>
      <c r="B393" s="36"/>
      <c r="C393" s="31"/>
      <c r="D393" s="30"/>
      <c r="E393" s="31"/>
      <c r="F393" s="30"/>
    </row>
    <row r="394" spans="1:6" ht="14.25" customHeight="1" x14ac:dyDescent="0.25">
      <c r="A394" s="30"/>
      <c r="B394" s="36"/>
      <c r="C394" s="31"/>
      <c r="D394" s="30"/>
      <c r="E394" s="31"/>
      <c r="F394" s="30"/>
    </row>
    <row r="395" spans="1:6" ht="14.25" customHeight="1" x14ac:dyDescent="0.25">
      <c r="A395" s="30"/>
      <c r="B395" s="36"/>
      <c r="C395" s="31"/>
      <c r="D395" s="30"/>
      <c r="E395" s="31"/>
      <c r="F395" s="30"/>
    </row>
    <row r="396" spans="1:6" ht="14.25" customHeight="1" x14ac:dyDescent="0.25">
      <c r="A396" s="30"/>
      <c r="B396" s="36"/>
      <c r="C396" s="31"/>
      <c r="D396" s="30"/>
      <c r="E396" s="31"/>
      <c r="F396" s="30"/>
    </row>
    <row r="397" spans="1:6" ht="14.25" customHeight="1" x14ac:dyDescent="0.25">
      <c r="A397" s="30"/>
      <c r="B397" s="36"/>
      <c r="C397" s="31"/>
      <c r="D397" s="30"/>
      <c r="E397" s="31"/>
      <c r="F397" s="30"/>
    </row>
    <row r="398" spans="1:6" ht="14.25" customHeight="1" x14ac:dyDescent="0.25">
      <c r="A398" s="30"/>
      <c r="B398" s="36"/>
      <c r="C398" s="31"/>
      <c r="D398" s="30"/>
      <c r="E398" s="31"/>
      <c r="F398" s="30"/>
    </row>
    <row r="399" spans="1:6" ht="14.25" customHeight="1" x14ac:dyDescent="0.25">
      <c r="A399" s="30"/>
      <c r="B399" s="36"/>
      <c r="C399" s="31"/>
      <c r="D399" s="30"/>
      <c r="E399" s="31"/>
      <c r="F399" s="30"/>
    </row>
    <row r="400" spans="1:6" ht="14.25" customHeight="1" x14ac:dyDescent="0.25">
      <c r="A400" s="30"/>
      <c r="B400" s="36"/>
      <c r="C400" s="31"/>
      <c r="D400" s="30"/>
      <c r="E400" s="31"/>
      <c r="F400" s="30"/>
    </row>
    <row r="401" spans="1:6" ht="14.25" customHeight="1" x14ac:dyDescent="0.25">
      <c r="A401" s="30"/>
      <c r="B401" s="36"/>
      <c r="C401" s="31"/>
      <c r="D401" s="30"/>
      <c r="E401" s="31"/>
      <c r="F401" s="30"/>
    </row>
    <row r="402" spans="1:6" ht="14.25" customHeight="1" x14ac:dyDescent="0.25">
      <c r="A402" s="30"/>
      <c r="B402" s="36"/>
      <c r="C402" s="31"/>
      <c r="D402" s="30"/>
      <c r="E402" s="31"/>
      <c r="F402" s="30"/>
    </row>
    <row r="403" spans="1:6" ht="14.25" customHeight="1" x14ac:dyDescent="0.25">
      <c r="A403" s="30"/>
      <c r="B403" s="36"/>
      <c r="C403" s="31"/>
      <c r="D403" s="30"/>
      <c r="E403" s="31"/>
      <c r="F403" s="30"/>
    </row>
    <row r="404" spans="1:6" ht="14.25" customHeight="1" x14ac:dyDescent="0.25">
      <c r="A404" s="30"/>
      <c r="B404" s="36"/>
      <c r="C404" s="31"/>
      <c r="D404" s="30"/>
      <c r="E404" s="31"/>
      <c r="F404" s="30"/>
    </row>
    <row r="405" spans="1:6" ht="14.25" customHeight="1" x14ac:dyDescent="0.25">
      <c r="A405" s="30"/>
      <c r="B405" s="36"/>
      <c r="C405" s="31"/>
      <c r="D405" s="30"/>
      <c r="E405" s="31"/>
      <c r="F405" s="30"/>
    </row>
    <row r="406" spans="1:6" ht="14.25" customHeight="1" x14ac:dyDescent="0.25">
      <c r="A406" s="30"/>
      <c r="B406" s="36"/>
      <c r="C406" s="31"/>
      <c r="D406" s="30"/>
      <c r="E406" s="31"/>
      <c r="F406" s="30"/>
    </row>
    <row r="407" spans="1:6" ht="14.25" customHeight="1" x14ac:dyDescent="0.25">
      <c r="A407" s="30"/>
      <c r="B407" s="36"/>
      <c r="C407" s="31"/>
      <c r="D407" s="30"/>
      <c r="E407" s="31"/>
      <c r="F407" s="30"/>
    </row>
    <row r="408" spans="1:6" ht="14.25" customHeight="1" x14ac:dyDescent="0.25">
      <c r="A408" s="30"/>
      <c r="B408" s="36"/>
      <c r="C408" s="31"/>
      <c r="D408" s="30"/>
      <c r="E408" s="31"/>
      <c r="F408" s="30"/>
    </row>
    <row r="409" spans="1:6" ht="14.25" customHeight="1" x14ac:dyDescent="0.25">
      <c r="A409" s="30"/>
      <c r="B409" s="36"/>
      <c r="C409" s="31"/>
      <c r="D409" s="30"/>
      <c r="E409" s="31"/>
      <c r="F409" s="30"/>
    </row>
    <row r="410" spans="1:6" ht="14.25" customHeight="1" x14ac:dyDescent="0.25">
      <c r="A410" s="30"/>
      <c r="B410" s="36"/>
      <c r="C410" s="31"/>
      <c r="D410" s="30"/>
      <c r="E410" s="31"/>
      <c r="F410" s="30"/>
    </row>
    <row r="411" spans="1:6" ht="14.25" customHeight="1" x14ac:dyDescent="0.25">
      <c r="A411" s="30"/>
      <c r="B411" s="36"/>
      <c r="C411" s="31"/>
      <c r="D411" s="30"/>
      <c r="E411" s="31"/>
      <c r="F411" s="30"/>
    </row>
    <row r="412" spans="1:6" ht="14.25" customHeight="1" x14ac:dyDescent="0.25">
      <c r="A412" s="30"/>
      <c r="B412" s="36"/>
      <c r="C412" s="31"/>
      <c r="D412" s="30"/>
      <c r="E412" s="31"/>
      <c r="F412" s="30"/>
    </row>
    <row r="413" spans="1:6" ht="14.25" customHeight="1" x14ac:dyDescent="0.25">
      <c r="A413" s="30"/>
      <c r="B413" s="36"/>
      <c r="C413" s="31"/>
      <c r="D413" s="30"/>
      <c r="E413" s="31"/>
      <c r="F413" s="30"/>
    </row>
    <row r="414" spans="1:6" ht="14.25" customHeight="1" x14ac:dyDescent="0.25">
      <c r="A414" s="30"/>
      <c r="B414" s="36"/>
      <c r="C414" s="31"/>
      <c r="D414" s="30"/>
      <c r="E414" s="31"/>
      <c r="F414" s="30"/>
    </row>
    <row r="415" spans="1:6" ht="14.25" customHeight="1" x14ac:dyDescent="0.25">
      <c r="A415" s="30"/>
      <c r="B415" s="36"/>
      <c r="C415" s="31"/>
      <c r="D415" s="30"/>
      <c r="E415" s="31"/>
      <c r="F415" s="30"/>
    </row>
    <row r="416" spans="1:6" ht="14.25" customHeight="1" x14ac:dyDescent="0.25">
      <c r="A416" s="30"/>
      <c r="B416" s="36"/>
      <c r="C416" s="31"/>
      <c r="D416" s="30"/>
      <c r="E416" s="31"/>
      <c r="F416" s="30"/>
    </row>
    <row r="417" spans="1:6" ht="14.25" customHeight="1" x14ac:dyDescent="0.25">
      <c r="A417" s="30"/>
      <c r="B417" s="36"/>
      <c r="C417" s="31"/>
      <c r="D417" s="30"/>
      <c r="E417" s="31"/>
      <c r="F417" s="30"/>
    </row>
    <row r="418" spans="1:6" ht="14.25" customHeight="1" x14ac:dyDescent="0.25">
      <c r="A418" s="30"/>
      <c r="B418" s="36"/>
      <c r="C418" s="31"/>
      <c r="D418" s="30"/>
      <c r="E418" s="31"/>
      <c r="F418" s="30"/>
    </row>
    <row r="419" spans="1:6" ht="14.25" customHeight="1" x14ac:dyDescent="0.25">
      <c r="A419" s="30"/>
      <c r="B419" s="36"/>
      <c r="C419" s="31"/>
      <c r="D419" s="30"/>
      <c r="E419" s="31"/>
      <c r="F419" s="30"/>
    </row>
    <row r="420" spans="1:6" ht="14.25" customHeight="1" x14ac:dyDescent="0.25">
      <c r="A420" s="30"/>
      <c r="B420" s="36"/>
      <c r="C420" s="31"/>
      <c r="D420" s="30"/>
      <c r="E420" s="31"/>
      <c r="F420" s="30"/>
    </row>
    <row r="421" spans="1:6" ht="14.25" customHeight="1" x14ac:dyDescent="0.25">
      <c r="A421" s="30"/>
      <c r="B421" s="36"/>
      <c r="C421" s="31"/>
      <c r="D421" s="30"/>
      <c r="E421" s="31"/>
      <c r="F421" s="30"/>
    </row>
    <row r="422" spans="1:6" ht="14.25" customHeight="1" x14ac:dyDescent="0.25">
      <c r="A422" s="30"/>
      <c r="B422" s="36"/>
      <c r="C422" s="31"/>
      <c r="D422" s="30"/>
      <c r="E422" s="31"/>
      <c r="F422" s="30"/>
    </row>
    <row r="423" spans="1:6" ht="14.25" customHeight="1" x14ac:dyDescent="0.25">
      <c r="A423" s="30"/>
      <c r="B423" s="36"/>
      <c r="C423" s="31"/>
      <c r="D423" s="30"/>
      <c r="E423" s="31"/>
      <c r="F423" s="30"/>
    </row>
    <row r="424" spans="1:6" ht="14.25" customHeight="1" x14ac:dyDescent="0.25">
      <c r="A424" s="30"/>
      <c r="B424" s="36"/>
      <c r="C424" s="31"/>
      <c r="D424" s="30"/>
      <c r="E424" s="31"/>
      <c r="F424" s="30"/>
    </row>
    <row r="425" spans="1:6" ht="14.25" customHeight="1" x14ac:dyDescent="0.25">
      <c r="A425" s="30"/>
      <c r="B425" s="36"/>
      <c r="C425" s="31"/>
      <c r="D425" s="30"/>
      <c r="E425" s="31"/>
      <c r="F425" s="30"/>
    </row>
    <row r="426" spans="1:6" ht="14.25" customHeight="1" x14ac:dyDescent="0.25">
      <c r="A426" s="30"/>
      <c r="B426" s="36"/>
      <c r="C426" s="31"/>
      <c r="D426" s="30"/>
      <c r="E426" s="31"/>
      <c r="F426" s="30"/>
    </row>
    <row r="427" spans="1:6" ht="14.25" customHeight="1" x14ac:dyDescent="0.25">
      <c r="A427" s="30"/>
      <c r="B427" s="36"/>
      <c r="C427" s="31"/>
      <c r="D427" s="30"/>
      <c r="E427" s="31"/>
      <c r="F427" s="30"/>
    </row>
    <row r="428" spans="1:6" ht="14.25" customHeight="1" x14ac:dyDescent="0.25">
      <c r="A428" s="30"/>
      <c r="B428" s="36"/>
      <c r="C428" s="31"/>
      <c r="D428" s="30"/>
      <c r="E428" s="31"/>
      <c r="F428" s="30"/>
    </row>
    <row r="429" spans="1:6" ht="14.25" customHeight="1" x14ac:dyDescent="0.25">
      <c r="A429" s="30"/>
      <c r="B429" s="36"/>
      <c r="C429" s="31"/>
      <c r="D429" s="30"/>
      <c r="E429" s="31"/>
      <c r="F429" s="30"/>
    </row>
    <row r="430" spans="1:6" ht="14.25" customHeight="1" x14ac:dyDescent="0.25">
      <c r="A430" s="30"/>
      <c r="B430" s="36"/>
      <c r="C430" s="31"/>
      <c r="D430" s="30"/>
      <c r="E430" s="31"/>
      <c r="F430" s="30"/>
    </row>
    <row r="431" spans="1:6" ht="14.25" customHeight="1" x14ac:dyDescent="0.25">
      <c r="A431" s="30"/>
      <c r="B431" s="36"/>
      <c r="C431" s="31"/>
      <c r="D431" s="30"/>
      <c r="E431" s="31"/>
      <c r="F431" s="30"/>
    </row>
    <row r="432" spans="1:6" ht="14.25" customHeight="1" x14ac:dyDescent="0.25">
      <c r="A432" s="30"/>
      <c r="B432" s="36"/>
      <c r="C432" s="31"/>
      <c r="D432" s="30"/>
      <c r="E432" s="31"/>
      <c r="F432" s="30"/>
    </row>
    <row r="433" spans="1:6" ht="14.25" customHeight="1" x14ac:dyDescent="0.25">
      <c r="A433" s="30"/>
      <c r="B433" s="36"/>
      <c r="C433" s="31"/>
      <c r="D433" s="30"/>
      <c r="E433" s="31"/>
      <c r="F433" s="30"/>
    </row>
    <row r="434" spans="1:6" ht="14.25" customHeight="1" x14ac:dyDescent="0.25">
      <c r="A434" s="30"/>
      <c r="B434" s="36"/>
      <c r="C434" s="31"/>
      <c r="D434" s="30"/>
      <c r="E434" s="31"/>
      <c r="F434" s="30"/>
    </row>
    <row r="435" spans="1:6" ht="14.25" customHeight="1" x14ac:dyDescent="0.25">
      <c r="A435" s="30"/>
      <c r="B435" s="36"/>
      <c r="C435" s="31"/>
      <c r="D435" s="30"/>
      <c r="E435" s="31"/>
      <c r="F435" s="30"/>
    </row>
    <row r="436" spans="1:6" ht="14.25" customHeight="1" x14ac:dyDescent="0.25">
      <c r="A436" s="30"/>
      <c r="B436" s="36"/>
      <c r="C436" s="31"/>
      <c r="D436" s="30"/>
      <c r="E436" s="31"/>
      <c r="F436" s="30"/>
    </row>
    <row r="437" spans="1:6" ht="14.25" customHeight="1" x14ac:dyDescent="0.25">
      <c r="A437" s="30"/>
      <c r="B437" s="36"/>
      <c r="C437" s="31"/>
      <c r="D437" s="30"/>
      <c r="E437" s="31"/>
      <c r="F437" s="30"/>
    </row>
    <row r="438" spans="1:6" ht="14.25" customHeight="1" x14ac:dyDescent="0.25">
      <c r="A438" s="30"/>
      <c r="B438" s="36"/>
      <c r="C438" s="31"/>
      <c r="D438" s="30"/>
      <c r="E438" s="31"/>
      <c r="F438" s="30"/>
    </row>
    <row r="439" spans="1:6" ht="14.25" customHeight="1" x14ac:dyDescent="0.25">
      <c r="A439" s="30"/>
      <c r="B439" s="36"/>
      <c r="C439" s="31"/>
      <c r="D439" s="30"/>
      <c r="E439" s="31"/>
      <c r="F439" s="30"/>
    </row>
    <row r="440" spans="1:6" ht="14.25" customHeight="1" x14ac:dyDescent="0.25">
      <c r="A440" s="30"/>
      <c r="B440" s="36"/>
      <c r="C440" s="31"/>
      <c r="D440" s="30"/>
      <c r="E440" s="31"/>
      <c r="F440" s="30"/>
    </row>
    <row r="441" spans="1:6" ht="14.25" customHeight="1" x14ac:dyDescent="0.25">
      <c r="A441" s="30"/>
      <c r="B441" s="36"/>
      <c r="C441" s="31"/>
      <c r="D441" s="30"/>
      <c r="E441" s="31"/>
      <c r="F441" s="30"/>
    </row>
    <row r="442" spans="1:6" ht="14.25" customHeight="1" x14ac:dyDescent="0.25">
      <c r="A442" s="30"/>
      <c r="B442" s="36"/>
      <c r="C442" s="31"/>
      <c r="D442" s="30"/>
      <c r="E442" s="31"/>
      <c r="F442" s="30"/>
    </row>
    <row r="443" spans="1:6" ht="14.25" customHeight="1" x14ac:dyDescent="0.25">
      <c r="A443" s="30"/>
      <c r="B443" s="36"/>
      <c r="C443" s="31"/>
      <c r="D443" s="30"/>
      <c r="E443" s="31"/>
      <c r="F443" s="30"/>
    </row>
    <row r="444" spans="1:6" ht="14.25" customHeight="1" x14ac:dyDescent="0.25">
      <c r="A444" s="30"/>
      <c r="B444" s="36"/>
      <c r="C444" s="31"/>
      <c r="D444" s="30"/>
      <c r="E444" s="31"/>
      <c r="F444" s="30"/>
    </row>
    <row r="445" spans="1:6" ht="14.25" customHeight="1" x14ac:dyDescent="0.25">
      <c r="A445" s="30"/>
      <c r="B445" s="36"/>
      <c r="C445" s="31"/>
      <c r="D445" s="30"/>
      <c r="E445" s="31"/>
      <c r="F445" s="30"/>
    </row>
    <row r="446" spans="1:6" ht="14.25" customHeight="1" x14ac:dyDescent="0.25">
      <c r="A446" s="30"/>
      <c r="B446" s="36"/>
      <c r="C446" s="31"/>
      <c r="D446" s="30"/>
      <c r="E446" s="31"/>
      <c r="F446" s="30"/>
    </row>
    <row r="447" spans="1:6" ht="14.25" customHeight="1" x14ac:dyDescent="0.25">
      <c r="A447" s="30"/>
      <c r="B447" s="36"/>
      <c r="C447" s="31"/>
      <c r="D447" s="30"/>
      <c r="E447" s="31"/>
      <c r="F447" s="30"/>
    </row>
    <row r="448" spans="1:6" ht="14.25" customHeight="1" x14ac:dyDescent="0.25">
      <c r="A448" s="30"/>
      <c r="B448" s="36"/>
      <c r="C448" s="31"/>
      <c r="D448" s="30"/>
      <c r="E448" s="31"/>
      <c r="F448" s="30"/>
    </row>
    <row r="449" spans="1:6" ht="14.25" customHeight="1" x14ac:dyDescent="0.25">
      <c r="A449" s="30"/>
      <c r="B449" s="36"/>
      <c r="C449" s="31"/>
      <c r="D449" s="30"/>
      <c r="E449" s="31"/>
      <c r="F449" s="30"/>
    </row>
    <row r="450" spans="1:6" ht="14.25" customHeight="1" x14ac:dyDescent="0.25">
      <c r="A450" s="30"/>
      <c r="B450" s="36"/>
      <c r="C450" s="31"/>
      <c r="D450" s="30"/>
      <c r="E450" s="31"/>
      <c r="F450" s="30"/>
    </row>
    <row r="451" spans="1:6" ht="14.25" customHeight="1" x14ac:dyDescent="0.25">
      <c r="A451" s="30"/>
      <c r="B451" s="36"/>
      <c r="C451" s="31"/>
      <c r="D451" s="30"/>
      <c r="E451" s="31"/>
      <c r="F451" s="30"/>
    </row>
    <row r="452" spans="1:6" ht="14.25" customHeight="1" x14ac:dyDescent="0.25">
      <c r="A452" s="30"/>
      <c r="B452" s="36"/>
      <c r="C452" s="31"/>
      <c r="D452" s="30"/>
      <c r="E452" s="31"/>
      <c r="F452" s="30"/>
    </row>
    <row r="453" spans="1:6" ht="14.25" customHeight="1" x14ac:dyDescent="0.25">
      <c r="A453" s="30"/>
      <c r="B453" s="36"/>
      <c r="C453" s="31"/>
      <c r="D453" s="30"/>
      <c r="E453" s="31"/>
      <c r="F453" s="30"/>
    </row>
    <row r="454" spans="1:6" ht="14.25" customHeight="1" x14ac:dyDescent="0.25">
      <c r="A454" s="30"/>
      <c r="B454" s="36"/>
      <c r="C454" s="31"/>
      <c r="D454" s="30"/>
      <c r="E454" s="31"/>
      <c r="F454" s="30"/>
    </row>
    <row r="455" spans="1:6" ht="14.25" customHeight="1" x14ac:dyDescent="0.25">
      <c r="A455" s="30"/>
      <c r="B455" s="36"/>
      <c r="C455" s="31"/>
      <c r="D455" s="30"/>
      <c r="E455" s="31"/>
      <c r="F455" s="30"/>
    </row>
    <row r="456" spans="1:6" ht="14.25" customHeight="1" x14ac:dyDescent="0.25">
      <c r="A456" s="30"/>
      <c r="B456" s="36"/>
      <c r="C456" s="31"/>
      <c r="D456" s="30"/>
      <c r="E456" s="31"/>
      <c r="F456" s="30"/>
    </row>
    <row r="457" spans="1:6" ht="14.25" customHeight="1" x14ac:dyDescent="0.25">
      <c r="A457" s="30"/>
      <c r="B457" s="36"/>
      <c r="C457" s="31"/>
      <c r="D457" s="30"/>
      <c r="E457" s="31"/>
      <c r="F457" s="30"/>
    </row>
    <row r="458" spans="1:6" ht="14.25" customHeight="1" x14ac:dyDescent="0.25">
      <c r="A458" s="30"/>
      <c r="B458" s="36"/>
      <c r="C458" s="31"/>
      <c r="D458" s="30"/>
      <c r="E458" s="31"/>
      <c r="F458" s="30"/>
    </row>
    <row r="459" spans="1:6" ht="14.25" customHeight="1" x14ac:dyDescent="0.25">
      <c r="A459" s="30"/>
      <c r="B459" s="36"/>
      <c r="C459" s="31"/>
      <c r="D459" s="30"/>
      <c r="E459" s="31"/>
      <c r="F459" s="30"/>
    </row>
    <row r="460" spans="1:6" ht="14.25" customHeight="1" x14ac:dyDescent="0.25">
      <c r="A460" s="30"/>
      <c r="B460" s="36"/>
      <c r="C460" s="31"/>
      <c r="D460" s="30"/>
      <c r="E460" s="31"/>
      <c r="F460" s="30"/>
    </row>
    <row r="461" spans="1:6" ht="14.25" customHeight="1" x14ac:dyDescent="0.25">
      <c r="A461" s="30"/>
      <c r="B461" s="36"/>
      <c r="C461" s="31"/>
      <c r="D461" s="30"/>
      <c r="E461" s="31"/>
      <c r="F461" s="30"/>
    </row>
    <row r="462" spans="1:6" ht="14.25" customHeight="1" x14ac:dyDescent="0.25">
      <c r="A462" s="30"/>
      <c r="B462" s="36"/>
      <c r="C462" s="31"/>
      <c r="D462" s="30"/>
      <c r="E462" s="31"/>
      <c r="F462" s="30"/>
    </row>
    <row r="463" spans="1:6" ht="14.25" customHeight="1" x14ac:dyDescent="0.25">
      <c r="A463" s="30"/>
      <c r="B463" s="36"/>
      <c r="C463" s="31"/>
      <c r="D463" s="30"/>
      <c r="E463" s="31"/>
      <c r="F463" s="30"/>
    </row>
    <row r="464" spans="1:6" ht="14.25" customHeight="1" x14ac:dyDescent="0.25">
      <c r="A464" s="30"/>
      <c r="B464" s="36"/>
      <c r="C464" s="31"/>
      <c r="D464" s="30"/>
      <c r="E464" s="31"/>
      <c r="F464" s="30"/>
    </row>
    <row r="465" spans="1:6" ht="14.25" customHeight="1" x14ac:dyDescent="0.25">
      <c r="A465" s="30"/>
      <c r="B465" s="36"/>
      <c r="C465" s="31"/>
      <c r="D465" s="30"/>
      <c r="E465" s="31"/>
      <c r="F465" s="30"/>
    </row>
    <row r="466" spans="1:6" ht="14.25" customHeight="1" x14ac:dyDescent="0.25">
      <c r="A466" s="30"/>
      <c r="B466" s="36"/>
      <c r="C466" s="31"/>
      <c r="D466" s="30"/>
      <c r="E466" s="31"/>
      <c r="F466" s="30"/>
    </row>
    <row r="467" spans="1:6" ht="14.25" customHeight="1" x14ac:dyDescent="0.25">
      <c r="A467" s="30"/>
      <c r="B467" s="36"/>
      <c r="C467" s="31"/>
      <c r="D467" s="30"/>
      <c r="E467" s="31"/>
      <c r="F467" s="30"/>
    </row>
    <row r="468" spans="1:6" ht="14.25" customHeight="1" x14ac:dyDescent="0.25">
      <c r="A468" s="30"/>
      <c r="B468" s="36"/>
      <c r="C468" s="31"/>
      <c r="D468" s="30"/>
      <c r="E468" s="31"/>
      <c r="F468" s="30"/>
    </row>
    <row r="469" spans="1:6" ht="14.25" customHeight="1" x14ac:dyDescent="0.25">
      <c r="A469" s="30"/>
      <c r="B469" s="36"/>
      <c r="C469" s="31"/>
      <c r="D469" s="30"/>
      <c r="E469" s="31"/>
      <c r="F469" s="30"/>
    </row>
    <row r="470" spans="1:6" ht="14.25" customHeight="1" x14ac:dyDescent="0.25">
      <c r="A470" s="30"/>
      <c r="B470" s="36"/>
      <c r="C470" s="31"/>
      <c r="D470" s="30"/>
      <c r="E470" s="31"/>
      <c r="F470" s="30"/>
    </row>
    <row r="471" spans="1:6" ht="14.25" customHeight="1" x14ac:dyDescent="0.25">
      <c r="A471" s="30"/>
      <c r="B471" s="36"/>
      <c r="C471" s="31"/>
      <c r="D471" s="30"/>
      <c r="E471" s="31"/>
      <c r="F471" s="30"/>
    </row>
    <row r="472" spans="1:6" ht="14.25" customHeight="1" x14ac:dyDescent="0.25">
      <c r="A472" s="30"/>
      <c r="B472" s="36"/>
      <c r="C472" s="31"/>
      <c r="D472" s="30"/>
      <c r="E472" s="31"/>
      <c r="F472" s="30"/>
    </row>
    <row r="473" spans="1:6" ht="14.25" customHeight="1" x14ac:dyDescent="0.25">
      <c r="A473" s="30"/>
      <c r="B473" s="36"/>
      <c r="C473" s="31"/>
      <c r="D473" s="30"/>
      <c r="E473" s="31"/>
      <c r="F473" s="30"/>
    </row>
    <row r="474" spans="1:6" ht="14.25" customHeight="1" x14ac:dyDescent="0.25">
      <c r="A474" s="30"/>
      <c r="B474" s="36"/>
      <c r="C474" s="31"/>
      <c r="D474" s="30"/>
      <c r="E474" s="31"/>
      <c r="F474" s="30"/>
    </row>
    <row r="475" spans="1:6" ht="14.25" customHeight="1" x14ac:dyDescent="0.25">
      <c r="A475" s="30"/>
      <c r="B475" s="36"/>
      <c r="C475" s="31"/>
      <c r="D475" s="30"/>
      <c r="E475" s="31"/>
      <c r="F475" s="30"/>
    </row>
    <row r="476" spans="1:6" ht="14.25" customHeight="1" x14ac:dyDescent="0.25">
      <c r="A476" s="30"/>
      <c r="B476" s="36"/>
      <c r="C476" s="31"/>
      <c r="D476" s="30"/>
      <c r="E476" s="31"/>
      <c r="F476" s="30"/>
    </row>
    <row r="477" spans="1:6" ht="14.25" customHeight="1" x14ac:dyDescent="0.25">
      <c r="A477" s="30"/>
      <c r="B477" s="36"/>
      <c r="C477" s="31"/>
      <c r="D477" s="30"/>
      <c r="E477" s="31"/>
      <c r="F477" s="30"/>
    </row>
    <row r="478" spans="1:6" ht="14.25" customHeight="1" x14ac:dyDescent="0.25">
      <c r="A478" s="30"/>
      <c r="B478" s="36"/>
      <c r="C478" s="31"/>
      <c r="D478" s="30"/>
      <c r="E478" s="31"/>
      <c r="F478" s="30"/>
    </row>
    <row r="479" spans="1:6" ht="14.25" customHeight="1" x14ac:dyDescent="0.25">
      <c r="A479" s="30"/>
      <c r="B479" s="36"/>
      <c r="C479" s="31"/>
      <c r="D479" s="30"/>
      <c r="E479" s="31"/>
      <c r="F479" s="30"/>
    </row>
    <row r="480" spans="1:6" ht="14.25" customHeight="1" x14ac:dyDescent="0.25">
      <c r="A480" s="30"/>
      <c r="B480" s="36"/>
      <c r="C480" s="31"/>
      <c r="D480" s="30"/>
      <c r="E480" s="31"/>
      <c r="F480" s="30"/>
    </row>
    <row r="481" spans="1:6" ht="14.25" customHeight="1" x14ac:dyDescent="0.25">
      <c r="A481" s="30"/>
      <c r="B481" s="36"/>
      <c r="C481" s="31"/>
      <c r="D481" s="30"/>
      <c r="E481" s="31"/>
      <c r="F481" s="30"/>
    </row>
    <row r="482" spans="1:6" ht="14.25" customHeight="1" x14ac:dyDescent="0.25">
      <c r="A482" s="30"/>
      <c r="B482" s="36"/>
      <c r="C482" s="31"/>
      <c r="D482" s="30"/>
      <c r="E482" s="31"/>
      <c r="F482" s="30"/>
    </row>
    <row r="483" spans="1:6" ht="14.25" customHeight="1" x14ac:dyDescent="0.25">
      <c r="A483" s="30"/>
      <c r="B483" s="36"/>
      <c r="C483" s="31"/>
      <c r="D483" s="30"/>
      <c r="E483" s="31"/>
      <c r="F483" s="30"/>
    </row>
    <row r="484" spans="1:6" ht="14.25" customHeight="1" x14ac:dyDescent="0.25">
      <c r="A484" s="30"/>
      <c r="B484" s="36"/>
      <c r="C484" s="31"/>
      <c r="D484" s="30"/>
      <c r="E484" s="31"/>
      <c r="F484" s="30"/>
    </row>
    <row r="485" spans="1:6" ht="14.25" customHeight="1" x14ac:dyDescent="0.25">
      <c r="A485" s="30"/>
      <c r="B485" s="36"/>
      <c r="C485" s="31"/>
      <c r="D485" s="30"/>
      <c r="E485" s="31"/>
      <c r="F485" s="30"/>
    </row>
    <row r="486" spans="1:6" ht="14.25" customHeight="1" x14ac:dyDescent="0.25">
      <c r="A486" s="30"/>
      <c r="B486" s="36"/>
      <c r="C486" s="31"/>
      <c r="D486" s="30"/>
      <c r="E486" s="31"/>
      <c r="F486" s="30"/>
    </row>
    <row r="487" spans="1:6" ht="14.25" customHeight="1" x14ac:dyDescent="0.25">
      <c r="A487" s="30"/>
      <c r="B487" s="36"/>
      <c r="C487" s="31"/>
      <c r="D487" s="30"/>
      <c r="E487" s="31"/>
      <c r="F487" s="30"/>
    </row>
    <row r="488" spans="1:6" ht="14.25" customHeight="1" x14ac:dyDescent="0.25">
      <c r="A488" s="30"/>
      <c r="B488" s="36"/>
      <c r="C488" s="31"/>
      <c r="D488" s="30"/>
      <c r="E488" s="31"/>
      <c r="F488" s="30"/>
    </row>
    <row r="489" spans="1:6" ht="14.25" customHeight="1" x14ac:dyDescent="0.25">
      <c r="A489" s="30"/>
      <c r="B489" s="36"/>
      <c r="C489" s="31"/>
      <c r="D489" s="30"/>
      <c r="E489" s="31"/>
      <c r="F489" s="30"/>
    </row>
    <row r="490" spans="1:6" ht="14.25" customHeight="1" x14ac:dyDescent="0.25">
      <c r="A490" s="30"/>
      <c r="B490" s="36"/>
      <c r="C490" s="31"/>
      <c r="D490" s="30"/>
      <c r="E490" s="31"/>
      <c r="F490" s="30"/>
    </row>
    <row r="491" spans="1:6" ht="14.25" customHeight="1" x14ac:dyDescent="0.25">
      <c r="A491" s="30"/>
      <c r="B491" s="36"/>
      <c r="C491" s="31"/>
      <c r="D491" s="30"/>
      <c r="E491" s="31"/>
      <c r="F491" s="30"/>
    </row>
    <row r="492" spans="1:6" ht="14.25" customHeight="1" x14ac:dyDescent="0.25">
      <c r="A492" s="30"/>
      <c r="B492" s="36"/>
      <c r="C492" s="31"/>
      <c r="D492" s="30"/>
      <c r="E492" s="31"/>
      <c r="F492" s="30"/>
    </row>
    <row r="493" spans="1:6" ht="14.25" customHeight="1" x14ac:dyDescent="0.25">
      <c r="A493" s="30"/>
      <c r="B493" s="36"/>
      <c r="C493" s="31"/>
      <c r="D493" s="30"/>
      <c r="E493" s="31"/>
      <c r="F493" s="30"/>
    </row>
    <row r="494" spans="1:6" ht="14.25" customHeight="1" x14ac:dyDescent="0.25">
      <c r="A494" s="30"/>
      <c r="B494" s="36"/>
      <c r="C494" s="31"/>
      <c r="D494" s="30"/>
      <c r="E494" s="31"/>
      <c r="F494" s="30"/>
    </row>
    <row r="495" spans="1:6" ht="14.25" customHeight="1" x14ac:dyDescent="0.25">
      <c r="A495" s="30"/>
      <c r="B495" s="36"/>
      <c r="C495" s="31"/>
      <c r="D495" s="30"/>
      <c r="E495" s="31"/>
      <c r="F495" s="30"/>
    </row>
    <row r="496" spans="1:6" ht="14.25" customHeight="1" x14ac:dyDescent="0.25">
      <c r="A496" s="30"/>
      <c r="B496" s="36"/>
      <c r="C496" s="31"/>
      <c r="D496" s="30"/>
      <c r="E496" s="31"/>
      <c r="F496" s="30"/>
    </row>
    <row r="497" spans="1:6" ht="14.25" customHeight="1" x14ac:dyDescent="0.25">
      <c r="A497" s="30"/>
      <c r="B497" s="36"/>
      <c r="C497" s="31"/>
      <c r="D497" s="30"/>
      <c r="E497" s="31"/>
      <c r="F497" s="30"/>
    </row>
    <row r="498" spans="1:6" ht="14.25" customHeight="1" x14ac:dyDescent="0.25">
      <c r="A498" s="30"/>
      <c r="B498" s="36"/>
      <c r="C498" s="31"/>
      <c r="D498" s="30"/>
      <c r="E498" s="31"/>
      <c r="F498" s="30"/>
    </row>
    <row r="499" spans="1:6" ht="14.25" customHeight="1" x14ac:dyDescent="0.25">
      <c r="A499" s="30"/>
      <c r="B499" s="36"/>
      <c r="C499" s="31"/>
      <c r="D499" s="30"/>
      <c r="E499" s="31"/>
      <c r="F499" s="30"/>
    </row>
    <row r="500" spans="1:6" ht="14.25" customHeight="1" x14ac:dyDescent="0.25">
      <c r="A500" s="30"/>
      <c r="B500" s="36"/>
      <c r="C500" s="31"/>
      <c r="D500" s="30"/>
      <c r="E500" s="31"/>
      <c r="F500" s="30"/>
    </row>
    <row r="501" spans="1:6" ht="14.25" customHeight="1" x14ac:dyDescent="0.25">
      <c r="A501" s="30"/>
      <c r="B501" s="36"/>
      <c r="C501" s="31"/>
      <c r="D501" s="30"/>
      <c r="E501" s="31"/>
      <c r="F501" s="30"/>
    </row>
    <row r="502" spans="1:6" ht="14.25" customHeight="1" x14ac:dyDescent="0.25">
      <c r="A502" s="30"/>
      <c r="B502" s="36"/>
      <c r="C502" s="31"/>
      <c r="D502" s="30"/>
      <c r="E502" s="31"/>
      <c r="F502" s="30"/>
    </row>
    <row r="503" spans="1:6" ht="14.25" customHeight="1" x14ac:dyDescent="0.25">
      <c r="A503" s="30"/>
      <c r="B503" s="36"/>
      <c r="C503" s="31"/>
      <c r="D503" s="30"/>
      <c r="E503" s="31"/>
      <c r="F503" s="30"/>
    </row>
    <row r="504" spans="1:6" ht="14.25" customHeight="1" x14ac:dyDescent="0.25">
      <c r="A504" s="30"/>
      <c r="B504" s="36"/>
      <c r="C504" s="31"/>
      <c r="D504" s="30"/>
      <c r="E504" s="31"/>
      <c r="F504" s="30"/>
    </row>
    <row r="505" spans="1:6" ht="14.25" customHeight="1" x14ac:dyDescent="0.25">
      <c r="A505" s="30"/>
      <c r="B505" s="36"/>
      <c r="C505" s="31"/>
      <c r="D505" s="30"/>
      <c r="E505" s="31"/>
      <c r="F505" s="30"/>
    </row>
    <row r="506" spans="1:6" ht="14.25" customHeight="1" x14ac:dyDescent="0.25">
      <c r="A506" s="30"/>
      <c r="B506" s="36"/>
      <c r="C506" s="31"/>
      <c r="D506" s="30"/>
      <c r="E506" s="31"/>
      <c r="F506" s="30"/>
    </row>
    <row r="507" spans="1:6" ht="14.25" customHeight="1" x14ac:dyDescent="0.25">
      <c r="A507" s="30"/>
      <c r="B507" s="36"/>
      <c r="C507" s="31"/>
      <c r="D507" s="30"/>
      <c r="E507" s="31"/>
      <c r="F507" s="30"/>
    </row>
    <row r="508" spans="1:6" ht="14.25" customHeight="1" x14ac:dyDescent="0.25">
      <c r="A508" s="30"/>
      <c r="B508" s="36"/>
      <c r="C508" s="31"/>
      <c r="D508" s="30"/>
      <c r="E508" s="31"/>
      <c r="F508" s="30"/>
    </row>
    <row r="509" spans="1:6" ht="14.25" customHeight="1" x14ac:dyDescent="0.25">
      <c r="A509" s="30"/>
      <c r="B509" s="36"/>
      <c r="C509" s="31"/>
      <c r="D509" s="30"/>
      <c r="E509" s="31"/>
      <c r="F509" s="30"/>
    </row>
    <row r="510" spans="1:6" ht="14.25" customHeight="1" x14ac:dyDescent="0.25">
      <c r="A510" s="30"/>
      <c r="B510" s="36"/>
      <c r="C510" s="31"/>
      <c r="D510" s="30"/>
      <c r="E510" s="31"/>
      <c r="F510" s="30"/>
    </row>
    <row r="511" spans="1:6" ht="14.25" customHeight="1" x14ac:dyDescent="0.25">
      <c r="A511" s="30"/>
      <c r="B511" s="36"/>
      <c r="C511" s="31"/>
      <c r="D511" s="30"/>
      <c r="E511" s="31"/>
      <c r="F511" s="30"/>
    </row>
    <row r="512" spans="1:6" ht="14.25" customHeight="1" x14ac:dyDescent="0.25">
      <c r="A512" s="30"/>
      <c r="B512" s="36"/>
      <c r="C512" s="31"/>
      <c r="D512" s="30"/>
      <c r="E512" s="31"/>
      <c r="F512" s="30"/>
    </row>
    <row r="513" spans="1:6" ht="14.25" customHeight="1" x14ac:dyDescent="0.25">
      <c r="A513" s="30"/>
      <c r="B513" s="36"/>
      <c r="C513" s="31"/>
      <c r="D513" s="30"/>
      <c r="E513" s="31"/>
      <c r="F513" s="30"/>
    </row>
    <row r="514" spans="1:6" ht="14.25" customHeight="1" x14ac:dyDescent="0.25">
      <c r="A514" s="30"/>
      <c r="B514" s="36"/>
      <c r="C514" s="31"/>
      <c r="D514" s="30"/>
      <c r="E514" s="31"/>
      <c r="F514" s="30"/>
    </row>
    <row r="515" spans="1:6" ht="14.25" customHeight="1" x14ac:dyDescent="0.25">
      <c r="A515" s="30"/>
      <c r="B515" s="36"/>
      <c r="C515" s="31"/>
      <c r="D515" s="30"/>
      <c r="E515" s="31"/>
      <c r="F515" s="30"/>
    </row>
    <row r="516" spans="1:6" ht="14.25" customHeight="1" x14ac:dyDescent="0.25">
      <c r="A516" s="30"/>
      <c r="B516" s="36"/>
      <c r="C516" s="31"/>
      <c r="D516" s="30"/>
      <c r="E516" s="31"/>
      <c r="F516" s="30"/>
    </row>
    <row r="517" spans="1:6" ht="14.25" customHeight="1" x14ac:dyDescent="0.25">
      <c r="A517" s="30"/>
      <c r="B517" s="36"/>
      <c r="C517" s="31"/>
      <c r="D517" s="30"/>
      <c r="E517" s="31"/>
      <c r="F517" s="30"/>
    </row>
    <row r="518" spans="1:6" ht="14.25" customHeight="1" x14ac:dyDescent="0.25">
      <c r="A518" s="30"/>
      <c r="B518" s="36"/>
      <c r="C518" s="31"/>
      <c r="D518" s="30"/>
      <c r="E518" s="31"/>
      <c r="F518" s="30"/>
    </row>
    <row r="519" spans="1:6" ht="14.25" customHeight="1" x14ac:dyDescent="0.25">
      <c r="A519" s="30"/>
      <c r="B519" s="36"/>
      <c r="C519" s="31"/>
      <c r="D519" s="30"/>
      <c r="E519" s="31"/>
      <c r="F519" s="30"/>
    </row>
    <row r="520" spans="1:6" ht="14.25" customHeight="1" x14ac:dyDescent="0.25">
      <c r="A520" s="30"/>
      <c r="B520" s="36"/>
      <c r="C520" s="31"/>
      <c r="D520" s="30"/>
      <c r="E520" s="31"/>
      <c r="F520" s="30"/>
    </row>
    <row r="521" spans="1:6" ht="14.25" customHeight="1" x14ac:dyDescent="0.25">
      <c r="A521" s="30"/>
      <c r="B521" s="36"/>
      <c r="C521" s="31"/>
      <c r="D521" s="30"/>
      <c r="E521" s="31"/>
      <c r="F521" s="30"/>
    </row>
    <row r="522" spans="1:6" ht="14.25" customHeight="1" x14ac:dyDescent="0.25">
      <c r="A522" s="30"/>
      <c r="B522" s="36"/>
      <c r="C522" s="31"/>
      <c r="D522" s="30"/>
      <c r="E522" s="31"/>
      <c r="F522" s="30"/>
    </row>
    <row r="523" spans="1:6" ht="14.25" customHeight="1" x14ac:dyDescent="0.25">
      <c r="A523" s="30"/>
      <c r="B523" s="36"/>
      <c r="C523" s="31"/>
      <c r="D523" s="30"/>
      <c r="E523" s="31"/>
      <c r="F523" s="30"/>
    </row>
    <row r="524" spans="1:6" ht="14.25" customHeight="1" x14ac:dyDescent="0.25">
      <c r="A524" s="30"/>
      <c r="B524" s="36"/>
      <c r="C524" s="31"/>
      <c r="D524" s="30"/>
      <c r="E524" s="31"/>
      <c r="F524" s="30"/>
    </row>
    <row r="525" spans="1:6" ht="14.25" customHeight="1" x14ac:dyDescent="0.25">
      <c r="A525" s="30"/>
      <c r="B525" s="36"/>
      <c r="C525" s="31"/>
      <c r="D525" s="30"/>
      <c r="E525" s="31"/>
      <c r="F525" s="30"/>
    </row>
    <row r="526" spans="1:6" ht="14.25" customHeight="1" x14ac:dyDescent="0.25">
      <c r="A526" s="30"/>
      <c r="B526" s="36"/>
      <c r="C526" s="31"/>
      <c r="D526" s="30"/>
      <c r="E526" s="31"/>
      <c r="F526" s="30"/>
    </row>
    <row r="527" spans="1:6" ht="14.25" customHeight="1" x14ac:dyDescent="0.25">
      <c r="A527" s="30"/>
      <c r="B527" s="36"/>
      <c r="C527" s="31"/>
      <c r="D527" s="30"/>
      <c r="E527" s="31"/>
      <c r="F527" s="30"/>
    </row>
    <row r="528" spans="1:6" ht="14.25" customHeight="1" x14ac:dyDescent="0.25">
      <c r="A528" s="30"/>
      <c r="B528" s="36"/>
      <c r="C528" s="31"/>
      <c r="D528" s="30"/>
      <c r="E528" s="31"/>
      <c r="F528" s="30"/>
    </row>
    <row r="529" spans="1:6" ht="14.25" customHeight="1" x14ac:dyDescent="0.25">
      <c r="A529" s="30"/>
      <c r="B529" s="36"/>
      <c r="C529" s="31"/>
      <c r="D529" s="30"/>
      <c r="E529" s="31"/>
      <c r="F529" s="30"/>
    </row>
    <row r="530" spans="1:6" ht="14.25" customHeight="1" x14ac:dyDescent="0.25">
      <c r="A530" s="30"/>
      <c r="B530" s="36"/>
      <c r="C530" s="31"/>
      <c r="D530" s="30"/>
      <c r="E530" s="31"/>
      <c r="F530" s="30"/>
    </row>
    <row r="531" spans="1:6" ht="14.25" customHeight="1" x14ac:dyDescent="0.25">
      <c r="A531" s="30"/>
      <c r="B531" s="36"/>
      <c r="C531" s="31"/>
      <c r="D531" s="30"/>
      <c r="E531" s="31"/>
      <c r="F531" s="30"/>
    </row>
    <row r="532" spans="1:6" ht="14.25" customHeight="1" x14ac:dyDescent="0.25">
      <c r="A532" s="30"/>
      <c r="B532" s="36"/>
      <c r="C532" s="31"/>
      <c r="D532" s="30"/>
      <c r="E532" s="31"/>
      <c r="F532" s="30"/>
    </row>
    <row r="533" spans="1:6" ht="14.25" customHeight="1" x14ac:dyDescent="0.25">
      <c r="A533" s="30"/>
      <c r="B533" s="36"/>
      <c r="C533" s="31"/>
      <c r="D533" s="30"/>
      <c r="E533" s="31"/>
      <c r="F533" s="30"/>
    </row>
    <row r="534" spans="1:6" ht="14.25" customHeight="1" x14ac:dyDescent="0.25">
      <c r="A534" s="30"/>
      <c r="B534" s="36"/>
      <c r="C534" s="31"/>
      <c r="D534" s="30"/>
      <c r="E534" s="31"/>
      <c r="F534" s="30"/>
    </row>
    <row r="535" spans="1:6" ht="14.25" customHeight="1" x14ac:dyDescent="0.25">
      <c r="A535" s="30"/>
      <c r="B535" s="36"/>
      <c r="C535" s="31"/>
      <c r="D535" s="30"/>
      <c r="E535" s="31"/>
      <c r="F535" s="30"/>
    </row>
    <row r="536" spans="1:6" ht="14.25" customHeight="1" x14ac:dyDescent="0.25">
      <c r="A536" s="30"/>
      <c r="B536" s="36"/>
      <c r="C536" s="31"/>
      <c r="D536" s="30"/>
      <c r="E536" s="31"/>
      <c r="F536" s="30"/>
    </row>
    <row r="537" spans="1:6" ht="14.25" customHeight="1" x14ac:dyDescent="0.25">
      <c r="A537" s="30"/>
      <c r="B537" s="36"/>
      <c r="C537" s="31"/>
      <c r="D537" s="30"/>
      <c r="E537" s="31"/>
      <c r="F537" s="30"/>
    </row>
    <row r="538" spans="1:6" ht="14.25" customHeight="1" x14ac:dyDescent="0.25">
      <c r="A538" s="30"/>
      <c r="B538" s="36"/>
      <c r="C538" s="31"/>
      <c r="D538" s="30"/>
      <c r="E538" s="31"/>
      <c r="F538" s="30"/>
    </row>
    <row r="539" spans="1:6" ht="14.25" customHeight="1" x14ac:dyDescent="0.25">
      <c r="A539" s="30"/>
      <c r="B539" s="36"/>
      <c r="C539" s="31"/>
      <c r="D539" s="30"/>
      <c r="E539" s="31"/>
      <c r="F539" s="30"/>
    </row>
    <row r="540" spans="1:6" ht="14.25" customHeight="1" x14ac:dyDescent="0.25">
      <c r="A540" s="30"/>
      <c r="B540" s="36"/>
      <c r="C540" s="31"/>
      <c r="D540" s="30"/>
      <c r="E540" s="31"/>
      <c r="F540" s="30"/>
    </row>
    <row r="541" spans="1:6" ht="14.25" customHeight="1" x14ac:dyDescent="0.25">
      <c r="A541" s="30"/>
      <c r="B541" s="36"/>
      <c r="C541" s="31"/>
      <c r="D541" s="30"/>
      <c r="E541" s="31"/>
      <c r="F541" s="30"/>
    </row>
    <row r="542" spans="1:6" ht="14.25" customHeight="1" x14ac:dyDescent="0.25">
      <c r="A542" s="30"/>
      <c r="B542" s="36"/>
      <c r="C542" s="31"/>
      <c r="D542" s="30"/>
      <c r="E542" s="31"/>
      <c r="F542" s="30"/>
    </row>
    <row r="543" spans="1:6" ht="14.25" customHeight="1" x14ac:dyDescent="0.25">
      <c r="A543" s="30"/>
      <c r="B543" s="36"/>
      <c r="C543" s="31"/>
      <c r="D543" s="30"/>
      <c r="E543" s="31"/>
      <c r="F543" s="30"/>
    </row>
    <row r="544" spans="1:6" ht="14.25" customHeight="1" x14ac:dyDescent="0.25">
      <c r="A544" s="30"/>
      <c r="B544" s="36"/>
      <c r="C544" s="31"/>
      <c r="D544" s="30"/>
      <c r="E544" s="31"/>
      <c r="F544" s="30"/>
    </row>
    <row r="545" spans="1:6" ht="14.25" customHeight="1" x14ac:dyDescent="0.25">
      <c r="A545" s="30"/>
      <c r="B545" s="36"/>
      <c r="C545" s="31"/>
      <c r="D545" s="30"/>
      <c r="E545" s="31"/>
      <c r="F545" s="30"/>
    </row>
    <row r="546" spans="1:6" ht="14.25" customHeight="1" x14ac:dyDescent="0.25">
      <c r="A546" s="30"/>
      <c r="B546" s="36"/>
      <c r="C546" s="31"/>
      <c r="D546" s="30"/>
      <c r="E546" s="31"/>
      <c r="F546" s="30"/>
    </row>
    <row r="547" spans="1:6" ht="14.25" customHeight="1" x14ac:dyDescent="0.25">
      <c r="A547" s="30"/>
      <c r="B547" s="36"/>
      <c r="C547" s="31"/>
      <c r="D547" s="30"/>
      <c r="E547" s="31"/>
      <c r="F547" s="30"/>
    </row>
    <row r="548" spans="1:6" ht="14.25" customHeight="1" x14ac:dyDescent="0.25">
      <c r="A548" s="30"/>
      <c r="B548" s="36"/>
      <c r="C548" s="31"/>
      <c r="D548" s="30"/>
      <c r="E548" s="31"/>
      <c r="F548" s="30"/>
    </row>
    <row r="549" spans="1:6" ht="14.25" customHeight="1" x14ac:dyDescent="0.25">
      <c r="A549" s="30"/>
      <c r="B549" s="36"/>
      <c r="C549" s="31"/>
      <c r="D549" s="30"/>
      <c r="E549" s="31"/>
      <c r="F549" s="30"/>
    </row>
    <row r="550" spans="1:6" ht="14.25" customHeight="1" x14ac:dyDescent="0.25">
      <c r="A550" s="30"/>
      <c r="B550" s="36"/>
      <c r="C550" s="31"/>
      <c r="D550" s="30"/>
      <c r="E550" s="31"/>
      <c r="F550" s="30"/>
    </row>
    <row r="551" spans="1:6" ht="14.25" customHeight="1" x14ac:dyDescent="0.25">
      <c r="A551" s="30"/>
      <c r="B551" s="36"/>
      <c r="C551" s="31"/>
      <c r="D551" s="30"/>
      <c r="E551" s="31"/>
      <c r="F551" s="30"/>
    </row>
    <row r="552" spans="1:6" ht="14.25" customHeight="1" x14ac:dyDescent="0.25">
      <c r="A552" s="30"/>
      <c r="B552" s="36"/>
      <c r="C552" s="31"/>
      <c r="D552" s="30"/>
      <c r="E552" s="31"/>
      <c r="F552" s="30"/>
    </row>
    <row r="553" spans="1:6" ht="14.25" customHeight="1" x14ac:dyDescent="0.25">
      <c r="A553" s="30"/>
      <c r="B553" s="36"/>
      <c r="C553" s="31"/>
      <c r="D553" s="30"/>
      <c r="E553" s="31"/>
      <c r="F553" s="30"/>
    </row>
    <row r="554" spans="1:6" ht="14.25" customHeight="1" x14ac:dyDescent="0.25">
      <c r="A554" s="30"/>
      <c r="B554" s="36"/>
      <c r="C554" s="31"/>
      <c r="D554" s="30"/>
      <c r="E554" s="31"/>
      <c r="F554" s="30"/>
    </row>
    <row r="555" spans="1:6" ht="14.25" customHeight="1" x14ac:dyDescent="0.25">
      <c r="A555" s="30"/>
      <c r="B555" s="36"/>
      <c r="C555" s="31"/>
      <c r="D555" s="30"/>
      <c r="E555" s="31"/>
      <c r="F555" s="30"/>
    </row>
    <row r="556" spans="1:6" ht="14.25" customHeight="1" x14ac:dyDescent="0.25">
      <c r="A556" s="30"/>
      <c r="B556" s="36"/>
      <c r="C556" s="31"/>
      <c r="D556" s="30"/>
      <c r="E556" s="31"/>
      <c r="F556" s="30"/>
    </row>
    <row r="557" spans="1:6" ht="14.25" customHeight="1" x14ac:dyDescent="0.25">
      <c r="A557" s="30"/>
      <c r="B557" s="36"/>
      <c r="C557" s="31"/>
      <c r="D557" s="30"/>
      <c r="E557" s="31"/>
      <c r="F557" s="30"/>
    </row>
    <row r="558" spans="1:6" ht="14.25" customHeight="1" x14ac:dyDescent="0.25">
      <c r="A558" s="30"/>
      <c r="B558" s="36"/>
      <c r="C558" s="31"/>
      <c r="D558" s="30"/>
      <c r="E558" s="31"/>
      <c r="F558" s="30"/>
    </row>
    <row r="559" spans="1:6" ht="14.25" customHeight="1" x14ac:dyDescent="0.25">
      <c r="A559" s="30"/>
      <c r="B559" s="36"/>
      <c r="C559" s="31"/>
      <c r="D559" s="30"/>
      <c r="E559" s="31"/>
      <c r="F559" s="30"/>
    </row>
    <row r="560" spans="1:6" ht="14.25" customHeight="1" x14ac:dyDescent="0.25">
      <c r="A560" s="30"/>
      <c r="B560" s="36"/>
      <c r="C560" s="31"/>
      <c r="D560" s="30"/>
      <c r="E560" s="31"/>
      <c r="F560" s="30"/>
    </row>
    <row r="561" spans="1:6" ht="14.25" customHeight="1" x14ac:dyDescent="0.25">
      <c r="A561" s="30"/>
      <c r="B561" s="36"/>
      <c r="C561" s="31"/>
      <c r="D561" s="30"/>
      <c r="E561" s="31"/>
      <c r="F561" s="30"/>
    </row>
    <row r="562" spans="1:6" ht="14.25" customHeight="1" x14ac:dyDescent="0.25">
      <c r="A562" s="30"/>
      <c r="B562" s="36"/>
      <c r="C562" s="31"/>
      <c r="D562" s="30"/>
      <c r="E562" s="31"/>
      <c r="F562" s="30"/>
    </row>
    <row r="563" spans="1:6" ht="14.25" customHeight="1" x14ac:dyDescent="0.25">
      <c r="A563" s="30"/>
      <c r="B563" s="36"/>
      <c r="C563" s="31"/>
      <c r="D563" s="30"/>
      <c r="E563" s="31"/>
      <c r="F563" s="30"/>
    </row>
    <row r="564" spans="1:6" ht="14.25" customHeight="1" x14ac:dyDescent="0.25">
      <c r="A564" s="30"/>
      <c r="B564" s="36"/>
      <c r="C564" s="31"/>
      <c r="D564" s="30"/>
      <c r="E564" s="31"/>
      <c r="F564" s="30"/>
    </row>
    <row r="565" spans="1:6" ht="14.25" customHeight="1" x14ac:dyDescent="0.25">
      <c r="A565" s="30"/>
      <c r="B565" s="36"/>
      <c r="C565" s="31"/>
      <c r="D565" s="30"/>
      <c r="E565" s="31"/>
      <c r="F565" s="30"/>
    </row>
    <row r="566" spans="1:6" ht="14.25" customHeight="1" x14ac:dyDescent="0.25">
      <c r="A566" s="30"/>
      <c r="B566" s="36"/>
      <c r="C566" s="31"/>
      <c r="D566" s="30"/>
      <c r="E566" s="31"/>
      <c r="F566" s="30"/>
    </row>
    <row r="567" spans="1:6" ht="14.25" customHeight="1" x14ac:dyDescent="0.25">
      <c r="A567" s="30"/>
      <c r="B567" s="36"/>
      <c r="C567" s="31"/>
      <c r="D567" s="30"/>
      <c r="E567" s="31"/>
      <c r="F567" s="30"/>
    </row>
    <row r="568" spans="1:6" ht="14.25" customHeight="1" x14ac:dyDescent="0.25">
      <c r="A568" s="30"/>
      <c r="B568" s="36"/>
      <c r="C568" s="31"/>
      <c r="D568" s="30"/>
      <c r="E568" s="31"/>
      <c r="F568" s="30"/>
    </row>
    <row r="569" spans="1:6" ht="14.25" customHeight="1" x14ac:dyDescent="0.25">
      <c r="A569" s="30"/>
      <c r="B569" s="36"/>
      <c r="C569" s="31"/>
      <c r="D569" s="30"/>
      <c r="E569" s="31"/>
      <c r="F569" s="30"/>
    </row>
    <row r="570" spans="1:6" ht="14.25" customHeight="1" x14ac:dyDescent="0.25">
      <c r="A570" s="30"/>
      <c r="B570" s="36"/>
      <c r="C570" s="31"/>
      <c r="D570" s="30"/>
      <c r="E570" s="31"/>
      <c r="F570" s="30"/>
    </row>
    <row r="571" spans="1:6" ht="14.25" customHeight="1" x14ac:dyDescent="0.25">
      <c r="A571" s="30"/>
      <c r="B571" s="36"/>
      <c r="C571" s="31"/>
      <c r="D571" s="30"/>
      <c r="E571" s="31"/>
      <c r="F571" s="30"/>
    </row>
    <row r="572" spans="1:6" ht="14.25" customHeight="1" x14ac:dyDescent="0.25">
      <c r="A572" s="30"/>
      <c r="B572" s="36"/>
      <c r="C572" s="31"/>
      <c r="D572" s="30"/>
      <c r="E572" s="31"/>
      <c r="F572" s="30"/>
    </row>
    <row r="573" spans="1:6" ht="14.25" customHeight="1" x14ac:dyDescent="0.25">
      <c r="A573" s="30"/>
      <c r="B573" s="36"/>
      <c r="C573" s="31"/>
      <c r="D573" s="30"/>
      <c r="E573" s="31"/>
      <c r="F573" s="30"/>
    </row>
    <row r="574" spans="1:6" ht="14.25" customHeight="1" x14ac:dyDescent="0.25">
      <c r="A574" s="30"/>
      <c r="B574" s="36"/>
      <c r="C574" s="31"/>
      <c r="D574" s="30"/>
      <c r="E574" s="31"/>
      <c r="F574" s="30"/>
    </row>
    <row r="575" spans="1:6" ht="14.25" customHeight="1" x14ac:dyDescent="0.25">
      <c r="A575" s="30"/>
      <c r="B575" s="36"/>
      <c r="C575" s="31"/>
      <c r="D575" s="30"/>
      <c r="E575" s="31"/>
      <c r="F575" s="30"/>
    </row>
    <row r="576" spans="1:6" ht="14.25" customHeight="1" x14ac:dyDescent="0.25">
      <c r="A576" s="30"/>
      <c r="B576" s="36"/>
      <c r="C576" s="31"/>
      <c r="D576" s="30"/>
      <c r="E576" s="31"/>
      <c r="F576" s="30"/>
    </row>
    <row r="577" spans="1:6" ht="14.25" customHeight="1" x14ac:dyDescent="0.25">
      <c r="A577" s="30"/>
      <c r="B577" s="36"/>
      <c r="C577" s="31"/>
      <c r="D577" s="30"/>
      <c r="E577" s="31"/>
      <c r="F577" s="30"/>
    </row>
    <row r="578" spans="1:6" ht="14.25" customHeight="1" x14ac:dyDescent="0.25">
      <c r="A578" s="30"/>
      <c r="B578" s="36"/>
      <c r="C578" s="31"/>
      <c r="D578" s="30"/>
      <c r="E578" s="31"/>
      <c r="F578" s="30"/>
    </row>
    <row r="579" spans="1:6" ht="14.25" customHeight="1" x14ac:dyDescent="0.25">
      <c r="A579" s="30"/>
      <c r="B579" s="36"/>
      <c r="C579" s="31"/>
      <c r="D579" s="30"/>
      <c r="E579" s="31"/>
      <c r="F579" s="30"/>
    </row>
    <row r="580" spans="1:6" ht="14.25" customHeight="1" x14ac:dyDescent="0.25">
      <c r="A580" s="30"/>
      <c r="B580" s="36"/>
      <c r="C580" s="31"/>
      <c r="D580" s="30"/>
      <c r="E580" s="31"/>
      <c r="F580" s="30"/>
    </row>
    <row r="581" spans="1:6" ht="14.25" customHeight="1" x14ac:dyDescent="0.25">
      <c r="A581" s="30"/>
      <c r="B581" s="36"/>
      <c r="C581" s="31"/>
      <c r="D581" s="30"/>
      <c r="E581" s="31"/>
      <c r="F581" s="30"/>
    </row>
    <row r="582" spans="1:6" ht="14.25" customHeight="1" x14ac:dyDescent="0.25">
      <c r="A582" s="30"/>
      <c r="B582" s="36"/>
      <c r="C582" s="31"/>
      <c r="D582" s="30"/>
      <c r="E582" s="31"/>
      <c r="F582" s="30"/>
    </row>
    <row r="583" spans="1:6" ht="14.25" customHeight="1" x14ac:dyDescent="0.25">
      <c r="A583" s="30"/>
      <c r="B583" s="36"/>
      <c r="C583" s="31"/>
      <c r="D583" s="30"/>
      <c r="E583" s="31"/>
      <c r="F583" s="30"/>
    </row>
    <row r="584" spans="1:6" ht="14.25" customHeight="1" x14ac:dyDescent="0.25">
      <c r="A584" s="30"/>
      <c r="B584" s="36"/>
      <c r="C584" s="31"/>
      <c r="D584" s="30"/>
      <c r="E584" s="31"/>
      <c r="F584" s="30"/>
    </row>
    <row r="585" spans="1:6" ht="14.25" customHeight="1" x14ac:dyDescent="0.25">
      <c r="A585" s="30"/>
      <c r="B585" s="36"/>
      <c r="C585" s="31"/>
      <c r="D585" s="30"/>
      <c r="E585" s="31"/>
      <c r="F585" s="30"/>
    </row>
    <row r="586" spans="1:6" ht="14.25" customHeight="1" x14ac:dyDescent="0.25">
      <c r="A586" s="30"/>
      <c r="B586" s="36"/>
      <c r="C586" s="31"/>
      <c r="D586" s="30"/>
      <c r="E586" s="31"/>
      <c r="F586" s="30"/>
    </row>
    <row r="587" spans="1:6" ht="14.25" customHeight="1" x14ac:dyDescent="0.25">
      <c r="A587" s="30"/>
      <c r="B587" s="36"/>
      <c r="C587" s="31"/>
      <c r="D587" s="30"/>
      <c r="E587" s="31"/>
      <c r="F587" s="30"/>
    </row>
    <row r="588" spans="1:6" ht="14.25" customHeight="1" x14ac:dyDescent="0.25">
      <c r="A588" s="30"/>
      <c r="B588" s="36"/>
      <c r="C588" s="31"/>
      <c r="D588" s="30"/>
      <c r="E588" s="31"/>
      <c r="F588" s="30"/>
    </row>
    <row r="589" spans="1:6" ht="14.25" customHeight="1" x14ac:dyDescent="0.25">
      <c r="A589" s="30"/>
      <c r="B589" s="36"/>
      <c r="C589" s="31"/>
      <c r="D589" s="30"/>
      <c r="E589" s="31"/>
      <c r="F589" s="30"/>
    </row>
    <row r="590" spans="1:6" ht="14.25" customHeight="1" x14ac:dyDescent="0.25">
      <c r="A590" s="30"/>
      <c r="B590" s="36"/>
      <c r="C590" s="31"/>
      <c r="D590" s="30"/>
      <c r="E590" s="31"/>
      <c r="F590" s="30"/>
    </row>
    <row r="591" spans="1:6" ht="14.25" customHeight="1" x14ac:dyDescent="0.25">
      <c r="A591" s="30"/>
      <c r="B591" s="36"/>
      <c r="C591" s="31"/>
      <c r="D591" s="30"/>
      <c r="E591" s="31"/>
      <c r="F591" s="30"/>
    </row>
    <row r="592" spans="1:6" ht="14.25" customHeight="1" x14ac:dyDescent="0.25">
      <c r="A592" s="30"/>
      <c r="B592" s="36"/>
      <c r="C592" s="31"/>
      <c r="D592" s="30"/>
      <c r="E592" s="31"/>
      <c r="F592" s="30"/>
    </row>
    <row r="593" spans="1:6" ht="14.25" customHeight="1" x14ac:dyDescent="0.25">
      <c r="A593" s="30"/>
      <c r="B593" s="36"/>
      <c r="C593" s="31"/>
      <c r="D593" s="30"/>
      <c r="E593" s="31"/>
      <c r="F593" s="30"/>
    </row>
    <row r="594" spans="1:6" ht="14.25" customHeight="1" x14ac:dyDescent="0.25">
      <c r="A594" s="30"/>
      <c r="B594" s="36"/>
      <c r="C594" s="31"/>
      <c r="D594" s="30"/>
      <c r="E594" s="31"/>
      <c r="F594" s="30"/>
    </row>
    <row r="595" spans="1:6" ht="14.25" customHeight="1" x14ac:dyDescent="0.25">
      <c r="A595" s="30"/>
      <c r="B595" s="36"/>
      <c r="C595" s="31"/>
      <c r="D595" s="30"/>
      <c r="E595" s="31"/>
      <c r="F595" s="30"/>
    </row>
    <row r="596" spans="1:6" ht="14.25" customHeight="1" x14ac:dyDescent="0.25">
      <c r="A596" s="30"/>
      <c r="B596" s="36"/>
      <c r="C596" s="31"/>
      <c r="D596" s="30"/>
      <c r="E596" s="31"/>
      <c r="F596" s="30"/>
    </row>
    <row r="597" spans="1:6" ht="14.25" customHeight="1" x14ac:dyDescent="0.25">
      <c r="A597" s="30"/>
      <c r="B597" s="36"/>
      <c r="C597" s="31"/>
      <c r="D597" s="30"/>
      <c r="E597" s="31"/>
      <c r="F597" s="30"/>
    </row>
    <row r="598" spans="1:6" ht="14.25" customHeight="1" x14ac:dyDescent="0.25">
      <c r="A598" s="30"/>
      <c r="B598" s="36"/>
      <c r="C598" s="31"/>
      <c r="D598" s="30"/>
      <c r="E598" s="31"/>
      <c r="F598" s="30"/>
    </row>
    <row r="599" spans="1:6" ht="14.25" customHeight="1" x14ac:dyDescent="0.25">
      <c r="A599" s="30"/>
      <c r="B599" s="36"/>
      <c r="C599" s="31"/>
      <c r="D599" s="30"/>
      <c r="E599" s="31"/>
      <c r="F599" s="30"/>
    </row>
    <row r="600" spans="1:6" ht="14.25" customHeight="1" x14ac:dyDescent="0.25">
      <c r="A600" s="30"/>
      <c r="B600" s="36"/>
      <c r="C600" s="31"/>
      <c r="D600" s="30"/>
      <c r="E600" s="31"/>
      <c r="F600" s="30"/>
    </row>
    <row r="601" spans="1:6" ht="14.25" customHeight="1" x14ac:dyDescent="0.25">
      <c r="A601" s="30"/>
      <c r="B601" s="36"/>
      <c r="C601" s="31"/>
      <c r="D601" s="30"/>
      <c r="E601" s="31"/>
      <c r="F601" s="30"/>
    </row>
    <row r="602" spans="1:6" ht="14.25" customHeight="1" x14ac:dyDescent="0.25">
      <c r="A602" s="30"/>
      <c r="B602" s="36"/>
      <c r="C602" s="31"/>
      <c r="D602" s="30"/>
      <c r="E602" s="31"/>
      <c r="F602" s="30"/>
    </row>
    <row r="603" spans="1:6" ht="14.25" customHeight="1" x14ac:dyDescent="0.25">
      <c r="A603" s="30"/>
      <c r="B603" s="36"/>
      <c r="C603" s="31"/>
      <c r="D603" s="30"/>
      <c r="E603" s="31"/>
      <c r="F603" s="30"/>
    </row>
    <row r="604" spans="1:6" ht="14.25" customHeight="1" x14ac:dyDescent="0.25">
      <c r="A604" s="30"/>
      <c r="B604" s="36"/>
      <c r="C604" s="31"/>
      <c r="D604" s="30"/>
      <c r="E604" s="31"/>
      <c r="F604" s="30"/>
    </row>
    <row r="605" spans="1:6" ht="14.25" customHeight="1" x14ac:dyDescent="0.25">
      <c r="A605" s="30"/>
      <c r="B605" s="36"/>
      <c r="C605" s="31"/>
      <c r="D605" s="30"/>
      <c r="E605" s="31"/>
      <c r="F605" s="30"/>
    </row>
    <row r="606" spans="1:6" ht="14.25" customHeight="1" x14ac:dyDescent="0.25">
      <c r="A606" s="30"/>
      <c r="B606" s="36"/>
      <c r="C606" s="31"/>
      <c r="D606" s="30"/>
      <c r="E606" s="31"/>
      <c r="F606" s="30"/>
    </row>
    <row r="607" spans="1:6" ht="14.25" customHeight="1" x14ac:dyDescent="0.25">
      <c r="A607" s="30"/>
      <c r="B607" s="36"/>
      <c r="C607" s="31"/>
      <c r="D607" s="30"/>
      <c r="E607" s="31"/>
      <c r="F607" s="30"/>
    </row>
    <row r="608" spans="1:6" ht="14.25" customHeight="1" x14ac:dyDescent="0.25">
      <c r="A608" s="30"/>
      <c r="B608" s="36"/>
      <c r="C608" s="31"/>
      <c r="D608" s="30"/>
      <c r="E608" s="31"/>
      <c r="F608" s="30"/>
    </row>
    <row r="609" spans="1:6" ht="14.25" customHeight="1" x14ac:dyDescent="0.25">
      <c r="A609" s="30"/>
      <c r="B609" s="36"/>
      <c r="C609" s="31"/>
      <c r="D609" s="30"/>
      <c r="E609" s="31"/>
      <c r="F609" s="30"/>
    </row>
    <row r="610" spans="1:6" ht="14.25" customHeight="1" x14ac:dyDescent="0.25">
      <c r="A610" s="30"/>
      <c r="B610" s="36"/>
      <c r="C610" s="31"/>
      <c r="D610" s="30"/>
      <c r="E610" s="31"/>
      <c r="F610" s="30"/>
    </row>
    <row r="611" spans="1:6" ht="14.25" customHeight="1" x14ac:dyDescent="0.25">
      <c r="A611" s="30"/>
      <c r="B611" s="36"/>
      <c r="C611" s="31"/>
      <c r="D611" s="30"/>
      <c r="E611" s="31"/>
      <c r="F611" s="30"/>
    </row>
    <row r="612" spans="1:6" ht="14.25" customHeight="1" x14ac:dyDescent="0.25">
      <c r="A612" s="30"/>
      <c r="B612" s="36"/>
      <c r="C612" s="31"/>
      <c r="D612" s="30"/>
      <c r="E612" s="31"/>
      <c r="F612" s="30"/>
    </row>
    <row r="613" spans="1:6" ht="14.25" customHeight="1" x14ac:dyDescent="0.25">
      <c r="A613" s="30"/>
      <c r="B613" s="36"/>
      <c r="C613" s="31"/>
      <c r="D613" s="30"/>
      <c r="E613" s="31"/>
      <c r="F613" s="30"/>
    </row>
    <row r="614" spans="1:6" ht="14.25" customHeight="1" x14ac:dyDescent="0.25">
      <c r="A614" s="30"/>
      <c r="B614" s="36"/>
      <c r="C614" s="31"/>
      <c r="D614" s="30"/>
      <c r="E614" s="31"/>
      <c r="F614" s="30"/>
    </row>
    <row r="615" spans="1:6" ht="14.25" customHeight="1" x14ac:dyDescent="0.25">
      <c r="A615" s="30"/>
      <c r="B615" s="36"/>
      <c r="C615" s="31"/>
      <c r="D615" s="30"/>
      <c r="E615" s="31"/>
      <c r="F615" s="30"/>
    </row>
    <row r="616" spans="1:6" ht="14.25" customHeight="1" x14ac:dyDescent="0.25">
      <c r="A616" s="30"/>
      <c r="B616" s="36"/>
      <c r="C616" s="31"/>
      <c r="D616" s="30"/>
      <c r="E616" s="31"/>
      <c r="F616" s="30"/>
    </row>
    <row r="617" spans="1:6" ht="14.25" customHeight="1" x14ac:dyDescent="0.25">
      <c r="A617" s="30"/>
      <c r="B617" s="36"/>
      <c r="C617" s="31"/>
      <c r="D617" s="30"/>
      <c r="E617" s="31"/>
      <c r="F617" s="30"/>
    </row>
    <row r="618" spans="1:6" ht="14.25" customHeight="1" x14ac:dyDescent="0.25">
      <c r="A618" s="30"/>
      <c r="B618" s="36"/>
      <c r="C618" s="31"/>
      <c r="D618" s="30"/>
      <c r="E618" s="31"/>
      <c r="F618" s="30"/>
    </row>
    <row r="619" spans="1:6" ht="14.25" customHeight="1" x14ac:dyDescent="0.25">
      <c r="A619" s="30"/>
      <c r="B619" s="36"/>
      <c r="C619" s="31"/>
      <c r="D619" s="30"/>
      <c r="E619" s="31"/>
      <c r="F619" s="30"/>
    </row>
    <row r="620" spans="1:6" ht="14.25" customHeight="1" x14ac:dyDescent="0.25">
      <c r="A620" s="30"/>
      <c r="B620" s="36"/>
      <c r="C620" s="31"/>
      <c r="D620" s="30"/>
      <c r="E620" s="31"/>
      <c r="F620" s="30"/>
    </row>
    <row r="621" spans="1:6" ht="14.25" customHeight="1" x14ac:dyDescent="0.25">
      <c r="A621" s="30"/>
      <c r="B621" s="36"/>
      <c r="C621" s="31"/>
      <c r="D621" s="30"/>
      <c r="E621" s="31"/>
      <c r="F621" s="30"/>
    </row>
    <row r="622" spans="1:6" ht="14.25" customHeight="1" x14ac:dyDescent="0.25">
      <c r="A622" s="30"/>
      <c r="B622" s="36"/>
      <c r="C622" s="31"/>
      <c r="D622" s="30"/>
      <c r="E622" s="31"/>
      <c r="F622" s="30"/>
    </row>
    <row r="623" spans="1:6" ht="14.25" customHeight="1" x14ac:dyDescent="0.25">
      <c r="A623" s="30"/>
      <c r="B623" s="36"/>
      <c r="C623" s="31"/>
      <c r="D623" s="30"/>
      <c r="E623" s="31"/>
      <c r="F623" s="30"/>
    </row>
    <row r="624" spans="1:6" ht="14.25" customHeight="1" x14ac:dyDescent="0.25">
      <c r="A624" s="30"/>
      <c r="B624" s="36"/>
      <c r="C624" s="31"/>
      <c r="D624" s="30"/>
      <c r="E624" s="31"/>
      <c r="F624" s="30"/>
    </row>
    <row r="625" spans="1:6" ht="14.25" customHeight="1" x14ac:dyDescent="0.25">
      <c r="A625" s="30"/>
      <c r="B625" s="36"/>
      <c r="C625" s="31"/>
      <c r="D625" s="30"/>
      <c r="E625" s="31"/>
      <c r="F625" s="30"/>
    </row>
    <row r="626" spans="1:6" ht="14.25" customHeight="1" x14ac:dyDescent="0.25">
      <c r="A626" s="30"/>
      <c r="B626" s="36"/>
      <c r="C626" s="31"/>
      <c r="D626" s="30"/>
      <c r="E626" s="31"/>
      <c r="F626" s="30"/>
    </row>
    <row r="627" spans="1:6" ht="14.25" customHeight="1" x14ac:dyDescent="0.25">
      <c r="A627" s="30"/>
      <c r="B627" s="36"/>
      <c r="C627" s="31"/>
      <c r="D627" s="30"/>
      <c r="E627" s="31"/>
      <c r="F627" s="30"/>
    </row>
    <row r="628" spans="1:6" ht="14.25" customHeight="1" x14ac:dyDescent="0.25">
      <c r="A628" s="30"/>
      <c r="B628" s="36"/>
      <c r="C628" s="31"/>
      <c r="D628" s="30"/>
      <c r="E628" s="31"/>
      <c r="F628" s="30"/>
    </row>
    <row r="629" spans="1:6" ht="14.25" customHeight="1" x14ac:dyDescent="0.25">
      <c r="A629" s="30"/>
      <c r="B629" s="36"/>
      <c r="C629" s="31"/>
      <c r="D629" s="30"/>
      <c r="E629" s="31"/>
      <c r="F629" s="30"/>
    </row>
    <row r="630" spans="1:6" ht="14.25" customHeight="1" x14ac:dyDescent="0.25">
      <c r="A630" s="30"/>
      <c r="B630" s="36"/>
      <c r="C630" s="31"/>
      <c r="D630" s="30"/>
      <c r="E630" s="31"/>
      <c r="F630" s="30"/>
    </row>
    <row r="631" spans="1:6" ht="14.25" customHeight="1" x14ac:dyDescent="0.25">
      <c r="A631" s="30"/>
      <c r="B631" s="36"/>
      <c r="C631" s="31"/>
      <c r="D631" s="30"/>
      <c r="E631" s="31"/>
      <c r="F631" s="30"/>
    </row>
    <row r="632" spans="1:6" ht="14.25" customHeight="1" x14ac:dyDescent="0.25">
      <c r="A632" s="30"/>
      <c r="B632" s="36"/>
      <c r="C632" s="31"/>
      <c r="D632" s="30"/>
      <c r="E632" s="31"/>
      <c r="F632" s="30"/>
    </row>
    <row r="633" spans="1:6" ht="14.25" customHeight="1" x14ac:dyDescent="0.25">
      <c r="A633" s="30"/>
      <c r="B633" s="36"/>
      <c r="C633" s="31"/>
      <c r="D633" s="30"/>
      <c r="E633" s="31"/>
      <c r="F633" s="30"/>
    </row>
    <row r="634" spans="1:6" ht="14.25" customHeight="1" x14ac:dyDescent="0.25">
      <c r="A634" s="30"/>
      <c r="B634" s="36"/>
      <c r="C634" s="31"/>
      <c r="D634" s="30"/>
      <c r="E634" s="31"/>
      <c r="F634" s="30"/>
    </row>
    <row r="635" spans="1:6" ht="14.25" customHeight="1" x14ac:dyDescent="0.25">
      <c r="A635" s="30"/>
      <c r="B635" s="36"/>
      <c r="C635" s="31"/>
      <c r="D635" s="30"/>
      <c r="E635" s="31"/>
      <c r="F635" s="30"/>
    </row>
    <row r="636" spans="1:6" ht="14.25" customHeight="1" x14ac:dyDescent="0.25">
      <c r="A636" s="30"/>
      <c r="B636" s="36"/>
      <c r="C636" s="31"/>
      <c r="D636" s="30"/>
      <c r="E636" s="31"/>
      <c r="F636" s="30"/>
    </row>
    <row r="637" spans="1:6" ht="14.25" customHeight="1" x14ac:dyDescent="0.25">
      <c r="A637" s="30"/>
      <c r="B637" s="36"/>
      <c r="C637" s="31"/>
      <c r="D637" s="30"/>
      <c r="E637" s="31"/>
      <c r="F637" s="30"/>
    </row>
    <row r="638" spans="1:6" ht="14.25" customHeight="1" x14ac:dyDescent="0.25">
      <c r="A638" s="30"/>
      <c r="B638" s="36"/>
      <c r="C638" s="31"/>
      <c r="D638" s="30"/>
      <c r="E638" s="31"/>
      <c r="F638" s="30"/>
    </row>
    <row r="639" spans="1:6" ht="14.25" customHeight="1" x14ac:dyDescent="0.25">
      <c r="A639" s="30"/>
      <c r="B639" s="36"/>
      <c r="C639" s="31"/>
      <c r="D639" s="30"/>
      <c r="E639" s="31"/>
      <c r="F639" s="30"/>
    </row>
    <row r="640" spans="1:6" ht="14.25" customHeight="1" x14ac:dyDescent="0.25">
      <c r="A640" s="30"/>
      <c r="B640" s="36"/>
      <c r="C640" s="31"/>
      <c r="D640" s="30"/>
      <c r="E640" s="31"/>
      <c r="F640" s="30"/>
    </row>
    <row r="641" spans="1:6" ht="14.25" customHeight="1" x14ac:dyDescent="0.25">
      <c r="A641" s="30"/>
      <c r="B641" s="36"/>
      <c r="C641" s="31"/>
      <c r="D641" s="30"/>
      <c r="E641" s="31"/>
      <c r="F641" s="30"/>
    </row>
    <row r="642" spans="1:6" ht="14.25" customHeight="1" x14ac:dyDescent="0.25">
      <c r="A642" s="30"/>
      <c r="B642" s="36"/>
      <c r="C642" s="31"/>
      <c r="D642" s="30"/>
      <c r="E642" s="31"/>
      <c r="F642" s="30"/>
    </row>
    <row r="643" spans="1:6" ht="14.25" customHeight="1" x14ac:dyDescent="0.25">
      <c r="A643" s="30"/>
      <c r="B643" s="36"/>
      <c r="C643" s="31"/>
      <c r="D643" s="30"/>
      <c r="E643" s="31"/>
      <c r="F643" s="30"/>
    </row>
    <row r="644" spans="1:6" ht="14.25" customHeight="1" x14ac:dyDescent="0.25">
      <c r="A644" s="30"/>
      <c r="B644" s="36"/>
      <c r="C644" s="31"/>
      <c r="D644" s="30"/>
      <c r="E644" s="31"/>
      <c r="F644" s="30"/>
    </row>
    <row r="645" spans="1:6" ht="14.25" customHeight="1" x14ac:dyDescent="0.25">
      <c r="A645" s="30"/>
      <c r="B645" s="36"/>
      <c r="C645" s="31"/>
      <c r="D645" s="30"/>
      <c r="E645" s="31"/>
      <c r="F645" s="30"/>
    </row>
    <row r="646" spans="1:6" ht="14.25" customHeight="1" x14ac:dyDescent="0.25">
      <c r="A646" s="30"/>
      <c r="B646" s="36"/>
      <c r="C646" s="31"/>
      <c r="D646" s="30"/>
      <c r="E646" s="31"/>
      <c r="F646" s="30"/>
    </row>
    <row r="647" spans="1:6" ht="14.25" customHeight="1" x14ac:dyDescent="0.25">
      <c r="A647" s="30"/>
      <c r="B647" s="36"/>
      <c r="C647" s="31"/>
      <c r="D647" s="30"/>
      <c r="E647" s="31"/>
      <c r="F647" s="30"/>
    </row>
    <row r="648" spans="1:6" ht="14.25" customHeight="1" x14ac:dyDescent="0.25">
      <c r="A648" s="30"/>
      <c r="B648" s="36"/>
      <c r="C648" s="31"/>
      <c r="D648" s="30"/>
      <c r="E648" s="31"/>
      <c r="F648" s="30"/>
    </row>
    <row r="649" spans="1:6" ht="14.25" customHeight="1" x14ac:dyDescent="0.25">
      <c r="A649" s="30"/>
      <c r="B649" s="36"/>
      <c r="C649" s="31"/>
      <c r="D649" s="30"/>
      <c r="E649" s="31"/>
      <c r="F649" s="30"/>
    </row>
    <row r="650" spans="1:6" ht="14.25" customHeight="1" x14ac:dyDescent="0.25">
      <c r="A650" s="30"/>
      <c r="B650" s="36"/>
      <c r="C650" s="31"/>
      <c r="D650" s="30"/>
      <c r="E650" s="31"/>
      <c r="F650" s="30"/>
    </row>
    <row r="651" spans="1:6" ht="14.25" customHeight="1" x14ac:dyDescent="0.25">
      <c r="A651" s="30"/>
      <c r="B651" s="36"/>
      <c r="C651" s="31"/>
      <c r="D651" s="30"/>
      <c r="E651" s="31"/>
      <c r="F651" s="30"/>
    </row>
    <row r="652" spans="1:6" ht="14.25" customHeight="1" x14ac:dyDescent="0.25">
      <c r="A652" s="30"/>
      <c r="B652" s="36"/>
      <c r="C652" s="31"/>
      <c r="D652" s="30"/>
      <c r="E652" s="31"/>
      <c r="F652" s="30"/>
    </row>
    <row r="653" spans="1:6" ht="14.25" customHeight="1" x14ac:dyDescent="0.25">
      <c r="A653" s="30"/>
      <c r="B653" s="36"/>
      <c r="C653" s="31"/>
      <c r="D653" s="30"/>
      <c r="E653" s="31"/>
      <c r="F653" s="30"/>
    </row>
    <row r="654" spans="1:6" ht="14.25" customHeight="1" x14ac:dyDescent="0.25">
      <c r="A654" s="30"/>
      <c r="B654" s="36"/>
      <c r="C654" s="31"/>
      <c r="D654" s="30"/>
      <c r="E654" s="31"/>
      <c r="F654" s="30"/>
    </row>
    <row r="655" spans="1:6" ht="14.25" customHeight="1" x14ac:dyDescent="0.25">
      <c r="A655" s="30"/>
      <c r="B655" s="36"/>
      <c r="C655" s="31"/>
      <c r="D655" s="30"/>
      <c r="E655" s="31"/>
      <c r="F655" s="30"/>
    </row>
    <row r="656" spans="1:6" ht="14.25" customHeight="1" x14ac:dyDescent="0.25">
      <c r="A656" s="30"/>
      <c r="B656" s="36"/>
      <c r="C656" s="31"/>
      <c r="D656" s="30"/>
      <c r="E656" s="31"/>
      <c r="F656" s="30"/>
    </row>
    <row r="657" spans="1:6" ht="14.25" customHeight="1" x14ac:dyDescent="0.25">
      <c r="A657" s="30"/>
      <c r="B657" s="36"/>
      <c r="C657" s="31"/>
      <c r="D657" s="30"/>
      <c r="E657" s="31"/>
      <c r="F657" s="30"/>
    </row>
    <row r="658" spans="1:6" ht="14.25" customHeight="1" x14ac:dyDescent="0.25">
      <c r="A658" s="30"/>
      <c r="B658" s="36"/>
      <c r="C658" s="31"/>
      <c r="D658" s="30"/>
      <c r="E658" s="31"/>
      <c r="F658" s="30"/>
    </row>
    <row r="659" spans="1:6" ht="14.25" customHeight="1" x14ac:dyDescent="0.25">
      <c r="A659" s="30"/>
      <c r="B659" s="36"/>
      <c r="C659" s="31"/>
      <c r="D659" s="30"/>
      <c r="E659" s="31"/>
      <c r="F659" s="30"/>
    </row>
    <row r="660" spans="1:6" ht="14.25" customHeight="1" x14ac:dyDescent="0.25">
      <c r="A660" s="30"/>
      <c r="B660" s="36"/>
      <c r="C660" s="31"/>
      <c r="D660" s="30"/>
      <c r="E660" s="31"/>
      <c r="F660" s="30"/>
    </row>
    <row r="661" spans="1:6" ht="14.25" customHeight="1" x14ac:dyDescent="0.25">
      <c r="A661" s="30"/>
      <c r="B661" s="36"/>
      <c r="C661" s="31"/>
      <c r="D661" s="30"/>
      <c r="E661" s="31"/>
      <c r="F661" s="30"/>
    </row>
    <row r="662" spans="1:6" ht="14.25" customHeight="1" x14ac:dyDescent="0.25">
      <c r="A662" s="30"/>
      <c r="B662" s="36"/>
      <c r="C662" s="31"/>
      <c r="D662" s="30"/>
      <c r="E662" s="31"/>
      <c r="F662" s="30"/>
    </row>
    <row r="663" spans="1:6" ht="14.25" customHeight="1" x14ac:dyDescent="0.25">
      <c r="A663" s="30"/>
      <c r="B663" s="36"/>
      <c r="C663" s="31"/>
      <c r="D663" s="30"/>
      <c r="E663" s="31"/>
      <c r="F663" s="30"/>
    </row>
    <row r="664" spans="1:6" ht="14.25" customHeight="1" x14ac:dyDescent="0.25">
      <c r="A664" s="30"/>
      <c r="B664" s="36"/>
      <c r="C664" s="31"/>
      <c r="D664" s="30"/>
      <c r="E664" s="31"/>
      <c r="F664" s="30"/>
    </row>
    <row r="665" spans="1:6" ht="14.25" customHeight="1" x14ac:dyDescent="0.25">
      <c r="A665" s="30"/>
      <c r="B665" s="36"/>
      <c r="C665" s="31"/>
      <c r="D665" s="30"/>
      <c r="E665" s="31"/>
      <c r="F665" s="30"/>
    </row>
    <row r="666" spans="1:6" ht="14.25" customHeight="1" x14ac:dyDescent="0.25">
      <c r="A666" s="30"/>
      <c r="B666" s="36"/>
      <c r="C666" s="31"/>
      <c r="D666" s="30"/>
      <c r="E666" s="31"/>
      <c r="F666" s="30"/>
    </row>
    <row r="667" spans="1:6" ht="14.25" customHeight="1" x14ac:dyDescent="0.25">
      <c r="A667" s="30"/>
      <c r="B667" s="36"/>
      <c r="C667" s="31"/>
      <c r="D667" s="30"/>
      <c r="E667" s="31"/>
      <c r="F667" s="30"/>
    </row>
    <row r="668" spans="1:6" ht="14.25" customHeight="1" x14ac:dyDescent="0.25">
      <c r="A668" s="30"/>
      <c r="B668" s="36"/>
      <c r="C668" s="31"/>
      <c r="D668" s="30"/>
      <c r="E668" s="31"/>
      <c r="F668" s="30"/>
    </row>
    <row r="669" spans="1:6" ht="14.25" customHeight="1" x14ac:dyDescent="0.25">
      <c r="A669" s="30"/>
      <c r="B669" s="36"/>
      <c r="C669" s="31"/>
      <c r="D669" s="30"/>
      <c r="E669" s="31"/>
      <c r="F669" s="30"/>
    </row>
    <row r="670" spans="1:6" ht="14.25" customHeight="1" x14ac:dyDescent="0.25">
      <c r="A670" s="30"/>
      <c r="B670" s="36"/>
      <c r="C670" s="31"/>
      <c r="D670" s="30"/>
      <c r="E670" s="31"/>
      <c r="F670" s="30"/>
    </row>
    <row r="671" spans="1:6" ht="14.25" customHeight="1" x14ac:dyDescent="0.25">
      <c r="A671" s="30"/>
      <c r="B671" s="36"/>
      <c r="C671" s="31"/>
      <c r="D671" s="30"/>
      <c r="E671" s="31"/>
      <c r="F671" s="30"/>
    </row>
    <row r="672" spans="1:6" ht="14.25" customHeight="1" x14ac:dyDescent="0.25">
      <c r="A672" s="30"/>
      <c r="B672" s="36"/>
      <c r="C672" s="31"/>
      <c r="D672" s="30"/>
      <c r="E672" s="31"/>
      <c r="F672" s="30"/>
    </row>
    <row r="673" spans="1:6" ht="14.25" customHeight="1" x14ac:dyDescent="0.25">
      <c r="A673" s="30"/>
      <c r="B673" s="36"/>
      <c r="C673" s="31"/>
      <c r="D673" s="30"/>
      <c r="E673" s="31"/>
      <c r="F673" s="30"/>
    </row>
    <row r="674" spans="1:6" ht="14.25" customHeight="1" x14ac:dyDescent="0.25">
      <c r="A674" s="30"/>
      <c r="B674" s="36"/>
      <c r="C674" s="31"/>
      <c r="D674" s="30"/>
      <c r="E674" s="31"/>
      <c r="F674" s="30"/>
    </row>
    <row r="675" spans="1:6" ht="14.25" customHeight="1" x14ac:dyDescent="0.25">
      <c r="A675" s="30"/>
      <c r="B675" s="36"/>
      <c r="C675" s="31"/>
      <c r="D675" s="30"/>
      <c r="E675" s="31"/>
      <c r="F675" s="30"/>
    </row>
    <row r="676" spans="1:6" ht="14.25" customHeight="1" x14ac:dyDescent="0.25">
      <c r="A676" s="30"/>
      <c r="B676" s="36"/>
      <c r="C676" s="31"/>
      <c r="D676" s="30"/>
      <c r="E676" s="31"/>
      <c r="F676" s="30"/>
    </row>
    <row r="677" spans="1:6" ht="14.25" customHeight="1" x14ac:dyDescent="0.25">
      <c r="A677" s="30"/>
      <c r="B677" s="36"/>
      <c r="C677" s="31"/>
      <c r="D677" s="30"/>
      <c r="E677" s="31"/>
      <c r="F677" s="30"/>
    </row>
    <row r="678" spans="1:6" ht="14.25" customHeight="1" x14ac:dyDescent="0.25">
      <c r="A678" s="30"/>
      <c r="B678" s="36"/>
      <c r="C678" s="31"/>
      <c r="D678" s="30"/>
      <c r="E678" s="31"/>
      <c r="F678" s="30"/>
    </row>
    <row r="679" spans="1:6" ht="14.25" customHeight="1" x14ac:dyDescent="0.25">
      <c r="A679" s="30"/>
      <c r="B679" s="36"/>
      <c r="C679" s="31"/>
      <c r="D679" s="30"/>
      <c r="E679" s="31"/>
      <c r="F679" s="30"/>
    </row>
    <row r="680" spans="1:6" ht="14.25" customHeight="1" x14ac:dyDescent="0.25">
      <c r="A680" s="30"/>
      <c r="B680" s="36"/>
      <c r="C680" s="31"/>
      <c r="D680" s="30"/>
      <c r="E680" s="31"/>
      <c r="F680" s="30"/>
    </row>
    <row r="681" spans="1:6" ht="14.25" customHeight="1" x14ac:dyDescent="0.25">
      <c r="A681" s="30"/>
      <c r="B681" s="36"/>
      <c r="C681" s="31"/>
      <c r="D681" s="30"/>
      <c r="E681" s="31"/>
      <c r="F681" s="30"/>
    </row>
    <row r="682" spans="1:6" ht="14.25" customHeight="1" x14ac:dyDescent="0.25">
      <c r="A682" s="30"/>
      <c r="B682" s="36"/>
      <c r="C682" s="31"/>
      <c r="D682" s="30"/>
      <c r="E682" s="31"/>
      <c r="F682" s="30"/>
    </row>
    <row r="683" spans="1:6" ht="14.25" customHeight="1" x14ac:dyDescent="0.25">
      <c r="A683" s="30"/>
      <c r="B683" s="36"/>
      <c r="C683" s="31"/>
      <c r="D683" s="30"/>
      <c r="E683" s="31"/>
      <c r="F683" s="30"/>
    </row>
    <row r="684" spans="1:6" ht="14.25" customHeight="1" x14ac:dyDescent="0.25">
      <c r="A684" s="30"/>
      <c r="B684" s="36"/>
      <c r="C684" s="31"/>
      <c r="D684" s="30"/>
      <c r="E684" s="31"/>
      <c r="F684" s="30"/>
    </row>
    <row r="685" spans="1:6" ht="14.25" customHeight="1" x14ac:dyDescent="0.25">
      <c r="A685" s="30"/>
      <c r="B685" s="36"/>
      <c r="C685" s="31"/>
      <c r="D685" s="30"/>
      <c r="E685" s="31"/>
      <c r="F685" s="30"/>
    </row>
    <row r="686" spans="1:6" ht="14.25" customHeight="1" x14ac:dyDescent="0.25">
      <c r="A686" s="30"/>
      <c r="B686" s="36"/>
      <c r="C686" s="31"/>
      <c r="D686" s="30"/>
      <c r="E686" s="31"/>
      <c r="F686" s="30"/>
    </row>
    <row r="687" spans="1:6" ht="14.25" customHeight="1" x14ac:dyDescent="0.25">
      <c r="A687" s="30"/>
      <c r="B687" s="36"/>
      <c r="C687" s="31"/>
      <c r="D687" s="30"/>
      <c r="E687" s="31"/>
      <c r="F687" s="30"/>
    </row>
    <row r="688" spans="1:6" ht="14.25" customHeight="1" x14ac:dyDescent="0.25">
      <c r="A688" s="30"/>
      <c r="B688" s="36"/>
      <c r="C688" s="31"/>
      <c r="D688" s="30"/>
      <c r="E688" s="31"/>
      <c r="F688" s="30"/>
    </row>
    <row r="689" spans="1:6" ht="14.25" customHeight="1" x14ac:dyDescent="0.25">
      <c r="A689" s="30"/>
      <c r="B689" s="36"/>
      <c r="C689" s="31"/>
      <c r="D689" s="30"/>
      <c r="E689" s="31"/>
      <c r="F689" s="30"/>
    </row>
    <row r="690" spans="1:6" ht="14.25" customHeight="1" x14ac:dyDescent="0.25">
      <c r="A690" s="30"/>
      <c r="B690" s="36"/>
      <c r="C690" s="31"/>
      <c r="D690" s="30"/>
      <c r="E690" s="31"/>
      <c r="F690" s="30"/>
    </row>
    <row r="691" spans="1:6" ht="14.25" customHeight="1" x14ac:dyDescent="0.25">
      <c r="A691" s="30"/>
      <c r="B691" s="36"/>
      <c r="C691" s="31"/>
      <c r="D691" s="30"/>
      <c r="E691" s="31"/>
      <c r="F691" s="30"/>
    </row>
    <row r="692" spans="1:6" ht="14.25" customHeight="1" x14ac:dyDescent="0.25">
      <c r="A692" s="30"/>
      <c r="B692" s="36"/>
      <c r="C692" s="31"/>
      <c r="D692" s="30"/>
      <c r="E692" s="31"/>
      <c r="F692" s="30"/>
    </row>
    <row r="693" spans="1:6" ht="14.25" customHeight="1" x14ac:dyDescent="0.25">
      <c r="A693" s="30"/>
      <c r="B693" s="36"/>
      <c r="C693" s="31"/>
      <c r="D693" s="30"/>
      <c r="E693" s="31"/>
      <c r="F693" s="30"/>
    </row>
    <row r="694" spans="1:6" ht="14.25" customHeight="1" x14ac:dyDescent="0.25">
      <c r="A694" s="30"/>
      <c r="B694" s="36"/>
      <c r="C694" s="31"/>
      <c r="D694" s="30"/>
      <c r="E694" s="31"/>
      <c r="F694" s="30"/>
    </row>
    <row r="695" spans="1:6" ht="14.25" customHeight="1" x14ac:dyDescent="0.25">
      <c r="A695" s="30"/>
      <c r="B695" s="36"/>
      <c r="C695" s="31"/>
      <c r="D695" s="30"/>
      <c r="E695" s="31"/>
      <c r="F695" s="30"/>
    </row>
    <row r="696" spans="1:6" ht="14.25" customHeight="1" x14ac:dyDescent="0.25">
      <c r="A696" s="30"/>
      <c r="B696" s="36"/>
      <c r="C696" s="31"/>
      <c r="D696" s="30"/>
      <c r="E696" s="31"/>
      <c r="F696" s="30"/>
    </row>
    <row r="697" spans="1:6" ht="14.25" customHeight="1" x14ac:dyDescent="0.25">
      <c r="A697" s="30"/>
      <c r="B697" s="36"/>
      <c r="C697" s="31"/>
      <c r="D697" s="30"/>
      <c r="E697" s="31"/>
      <c r="F697" s="30"/>
    </row>
    <row r="698" spans="1:6" ht="14.25" customHeight="1" x14ac:dyDescent="0.25">
      <c r="A698" s="30"/>
      <c r="B698" s="36"/>
      <c r="C698" s="31"/>
      <c r="D698" s="30"/>
      <c r="E698" s="31"/>
      <c r="F698" s="30"/>
    </row>
    <row r="699" spans="1:6" ht="14.25" customHeight="1" x14ac:dyDescent="0.25">
      <c r="A699" s="30"/>
      <c r="B699" s="36"/>
      <c r="C699" s="31"/>
      <c r="D699" s="30"/>
      <c r="E699" s="31"/>
      <c r="F699" s="30"/>
    </row>
    <row r="700" spans="1:6" ht="14.25" customHeight="1" x14ac:dyDescent="0.25">
      <c r="A700" s="30"/>
      <c r="B700" s="36"/>
      <c r="C700" s="31"/>
      <c r="D700" s="30"/>
      <c r="E700" s="31"/>
      <c r="F700" s="30"/>
    </row>
    <row r="701" spans="1:6" ht="14.25" customHeight="1" x14ac:dyDescent="0.25">
      <c r="A701" s="30"/>
      <c r="B701" s="36"/>
      <c r="C701" s="31"/>
      <c r="D701" s="30"/>
      <c r="E701" s="31"/>
      <c r="F701" s="30"/>
    </row>
    <row r="702" spans="1:6" ht="14.25" customHeight="1" x14ac:dyDescent="0.25">
      <c r="A702" s="30"/>
      <c r="B702" s="36"/>
      <c r="C702" s="31"/>
      <c r="D702" s="30"/>
      <c r="E702" s="31"/>
      <c r="F702" s="30"/>
    </row>
    <row r="703" spans="1:6" ht="14.25" customHeight="1" x14ac:dyDescent="0.25">
      <c r="A703" s="30"/>
      <c r="B703" s="36"/>
      <c r="C703" s="31"/>
      <c r="D703" s="30"/>
      <c r="E703" s="31"/>
      <c r="F703" s="30"/>
    </row>
    <row r="704" spans="1:6" ht="14.25" customHeight="1" x14ac:dyDescent="0.25">
      <c r="A704" s="30"/>
      <c r="B704" s="36"/>
      <c r="C704" s="31"/>
      <c r="D704" s="30"/>
      <c r="E704" s="31"/>
      <c r="F704" s="30"/>
    </row>
    <row r="705" spans="1:6" ht="14.25" customHeight="1" x14ac:dyDescent="0.25">
      <c r="A705" s="30"/>
      <c r="B705" s="36"/>
      <c r="C705" s="31"/>
      <c r="D705" s="30"/>
      <c r="E705" s="31"/>
      <c r="F705" s="30"/>
    </row>
    <row r="706" spans="1:6" ht="14.25" customHeight="1" x14ac:dyDescent="0.25">
      <c r="A706" s="30"/>
      <c r="B706" s="36"/>
      <c r="C706" s="31"/>
      <c r="D706" s="30"/>
      <c r="E706" s="31"/>
      <c r="F706" s="30"/>
    </row>
    <row r="707" spans="1:6" ht="14.25" customHeight="1" x14ac:dyDescent="0.25">
      <c r="A707" s="30"/>
      <c r="B707" s="36"/>
      <c r="C707" s="31"/>
      <c r="D707" s="30"/>
      <c r="E707" s="31"/>
      <c r="F707" s="30"/>
    </row>
    <row r="708" spans="1:6" ht="14.25" customHeight="1" x14ac:dyDescent="0.25">
      <c r="A708" s="30"/>
      <c r="B708" s="36"/>
      <c r="C708" s="31"/>
      <c r="D708" s="30"/>
      <c r="E708" s="31"/>
      <c r="F708" s="30"/>
    </row>
    <row r="709" spans="1:6" ht="14.25" customHeight="1" x14ac:dyDescent="0.25">
      <c r="A709" s="30"/>
      <c r="B709" s="36"/>
      <c r="C709" s="31"/>
      <c r="D709" s="30"/>
      <c r="E709" s="31"/>
      <c r="F709" s="30"/>
    </row>
    <row r="710" spans="1:6" ht="14.25" customHeight="1" x14ac:dyDescent="0.25">
      <c r="A710" s="30"/>
      <c r="B710" s="36"/>
      <c r="C710" s="31"/>
      <c r="D710" s="30"/>
      <c r="E710" s="31"/>
      <c r="F710" s="30"/>
    </row>
    <row r="711" spans="1:6" ht="14.25" customHeight="1" x14ac:dyDescent="0.25">
      <c r="A711" s="30"/>
      <c r="B711" s="36"/>
      <c r="C711" s="31"/>
      <c r="D711" s="30"/>
      <c r="E711" s="31"/>
      <c r="F711" s="30"/>
    </row>
    <row r="712" spans="1:6" ht="14.25" customHeight="1" x14ac:dyDescent="0.25">
      <c r="A712" s="30"/>
      <c r="B712" s="36"/>
      <c r="C712" s="31"/>
      <c r="D712" s="30"/>
      <c r="E712" s="31"/>
      <c r="F712" s="30"/>
    </row>
    <row r="713" spans="1:6" ht="14.25" customHeight="1" x14ac:dyDescent="0.25">
      <c r="A713" s="30"/>
      <c r="B713" s="36"/>
      <c r="C713" s="31"/>
      <c r="D713" s="30"/>
      <c r="E713" s="31"/>
      <c r="F713" s="30"/>
    </row>
    <row r="714" spans="1:6" ht="14.25" customHeight="1" x14ac:dyDescent="0.25">
      <c r="A714" s="30"/>
      <c r="B714" s="36"/>
      <c r="C714" s="31"/>
      <c r="D714" s="30"/>
      <c r="E714" s="31"/>
      <c r="F714" s="30"/>
    </row>
    <row r="715" spans="1:6" ht="14.25" customHeight="1" x14ac:dyDescent="0.25">
      <c r="A715" s="30"/>
      <c r="B715" s="36"/>
      <c r="C715" s="31"/>
      <c r="D715" s="30"/>
      <c r="E715" s="31"/>
      <c r="F715" s="30"/>
    </row>
    <row r="716" spans="1:6" ht="14.25" customHeight="1" x14ac:dyDescent="0.25">
      <c r="A716" s="30"/>
      <c r="B716" s="36"/>
      <c r="C716" s="31"/>
      <c r="D716" s="30"/>
      <c r="E716" s="31"/>
      <c r="F716" s="30"/>
    </row>
    <row r="717" spans="1:6" ht="14.25" customHeight="1" x14ac:dyDescent="0.25">
      <c r="A717" s="30"/>
      <c r="B717" s="36"/>
      <c r="C717" s="31"/>
      <c r="D717" s="30"/>
      <c r="E717" s="31"/>
      <c r="F717" s="30"/>
    </row>
    <row r="718" spans="1:6" ht="14.25" customHeight="1" x14ac:dyDescent="0.25">
      <c r="A718" s="30"/>
      <c r="B718" s="36"/>
      <c r="C718" s="31"/>
      <c r="D718" s="30"/>
      <c r="E718" s="31"/>
      <c r="F718" s="30"/>
    </row>
    <row r="719" spans="1:6" ht="14.25" customHeight="1" x14ac:dyDescent="0.25">
      <c r="A719" s="30"/>
      <c r="B719" s="36"/>
      <c r="C719" s="31"/>
      <c r="D719" s="30"/>
      <c r="E719" s="31"/>
      <c r="F719" s="30"/>
    </row>
    <row r="720" spans="1:6" ht="14.25" customHeight="1" x14ac:dyDescent="0.25">
      <c r="A720" s="30"/>
      <c r="B720" s="36"/>
      <c r="C720" s="31"/>
      <c r="D720" s="30"/>
      <c r="E720" s="31"/>
      <c r="F720" s="30"/>
    </row>
    <row r="721" spans="1:6" ht="14.25" customHeight="1" x14ac:dyDescent="0.25">
      <c r="A721" s="30"/>
      <c r="B721" s="36"/>
      <c r="C721" s="31"/>
      <c r="D721" s="30"/>
      <c r="E721" s="31"/>
      <c r="F721" s="30"/>
    </row>
    <row r="722" spans="1:6" ht="14.25" customHeight="1" x14ac:dyDescent="0.25">
      <c r="A722" s="30"/>
      <c r="B722" s="36"/>
      <c r="C722" s="31"/>
      <c r="D722" s="30"/>
      <c r="E722" s="31"/>
      <c r="F722" s="30"/>
    </row>
    <row r="723" spans="1:6" ht="14.25" customHeight="1" x14ac:dyDescent="0.25">
      <c r="A723" s="30"/>
      <c r="B723" s="36"/>
      <c r="C723" s="31"/>
      <c r="D723" s="30"/>
      <c r="E723" s="31"/>
      <c r="F723" s="30"/>
    </row>
    <row r="724" spans="1:6" ht="14.25" customHeight="1" x14ac:dyDescent="0.25">
      <c r="A724" s="30"/>
      <c r="B724" s="36"/>
      <c r="C724" s="31"/>
      <c r="D724" s="30"/>
      <c r="E724" s="31"/>
      <c r="F724" s="30"/>
    </row>
    <row r="725" spans="1:6" ht="14.25" customHeight="1" x14ac:dyDescent="0.25">
      <c r="A725" s="30"/>
      <c r="B725" s="36"/>
      <c r="C725" s="31"/>
      <c r="D725" s="30"/>
      <c r="E725" s="31"/>
      <c r="F725" s="30"/>
    </row>
    <row r="726" spans="1:6" ht="14.25" customHeight="1" x14ac:dyDescent="0.25">
      <c r="A726" s="30"/>
      <c r="B726" s="36"/>
      <c r="C726" s="31"/>
      <c r="D726" s="30"/>
      <c r="E726" s="31"/>
      <c r="F726" s="30"/>
    </row>
    <row r="727" spans="1:6" ht="14.25" customHeight="1" x14ac:dyDescent="0.25">
      <c r="A727" s="30"/>
      <c r="B727" s="36"/>
      <c r="C727" s="31"/>
      <c r="D727" s="30"/>
      <c r="E727" s="31"/>
      <c r="F727" s="30"/>
    </row>
    <row r="728" spans="1:6" ht="14.25" customHeight="1" x14ac:dyDescent="0.25">
      <c r="A728" s="30"/>
      <c r="B728" s="36"/>
      <c r="C728" s="31"/>
      <c r="D728" s="30"/>
      <c r="E728" s="31"/>
      <c r="F728" s="30"/>
    </row>
    <row r="729" spans="1:6" ht="14.25" customHeight="1" x14ac:dyDescent="0.25">
      <c r="A729" s="30"/>
      <c r="B729" s="36"/>
      <c r="C729" s="31"/>
      <c r="D729" s="30"/>
      <c r="E729" s="31"/>
      <c r="F729" s="30"/>
    </row>
    <row r="730" spans="1:6" ht="14.25" customHeight="1" x14ac:dyDescent="0.25">
      <c r="A730" s="30"/>
      <c r="B730" s="36"/>
      <c r="C730" s="31"/>
      <c r="D730" s="30"/>
      <c r="E730" s="31"/>
      <c r="F730" s="30"/>
    </row>
    <row r="731" spans="1:6" ht="14.25" customHeight="1" x14ac:dyDescent="0.25">
      <c r="A731" s="30"/>
      <c r="B731" s="36"/>
      <c r="C731" s="31"/>
      <c r="D731" s="30"/>
      <c r="E731" s="31"/>
      <c r="F731" s="30"/>
    </row>
    <row r="732" spans="1:6" ht="14.25" customHeight="1" x14ac:dyDescent="0.25">
      <c r="A732" s="30"/>
      <c r="B732" s="36"/>
      <c r="C732" s="31"/>
      <c r="D732" s="30"/>
      <c r="E732" s="31"/>
      <c r="F732" s="30"/>
    </row>
    <row r="733" spans="1:6" ht="14.25" customHeight="1" x14ac:dyDescent="0.25">
      <c r="A733" s="30"/>
      <c r="B733" s="36"/>
      <c r="C733" s="31"/>
      <c r="D733" s="30"/>
      <c r="E733" s="31"/>
      <c r="F733" s="30"/>
    </row>
    <row r="734" spans="1:6" ht="14.25" customHeight="1" x14ac:dyDescent="0.25">
      <c r="A734" s="30"/>
      <c r="B734" s="36"/>
      <c r="C734" s="31"/>
      <c r="D734" s="30"/>
      <c r="E734" s="31"/>
      <c r="F734" s="30"/>
    </row>
    <row r="735" spans="1:6" ht="14.25" customHeight="1" x14ac:dyDescent="0.25">
      <c r="A735" s="30"/>
      <c r="B735" s="36"/>
      <c r="C735" s="31"/>
      <c r="D735" s="30"/>
      <c r="E735" s="31"/>
      <c r="F735" s="30"/>
    </row>
    <row r="736" spans="1:6" ht="14.25" customHeight="1" x14ac:dyDescent="0.25">
      <c r="A736" s="30"/>
      <c r="B736" s="36"/>
      <c r="C736" s="31"/>
      <c r="D736" s="30"/>
      <c r="E736" s="31"/>
      <c r="F736" s="30"/>
    </row>
    <row r="737" spans="1:6" ht="14.25" customHeight="1" x14ac:dyDescent="0.25">
      <c r="A737" s="30"/>
      <c r="B737" s="36"/>
      <c r="C737" s="31"/>
      <c r="D737" s="30"/>
      <c r="E737" s="31"/>
      <c r="F737" s="30"/>
    </row>
    <row r="738" spans="1:6" ht="14.25" customHeight="1" x14ac:dyDescent="0.25">
      <c r="A738" s="30"/>
      <c r="B738" s="36"/>
      <c r="C738" s="31"/>
      <c r="D738" s="30"/>
      <c r="E738" s="31"/>
      <c r="F738" s="30"/>
    </row>
    <row r="739" spans="1:6" ht="14.25" customHeight="1" x14ac:dyDescent="0.25">
      <c r="A739" s="30"/>
      <c r="B739" s="36"/>
      <c r="C739" s="31"/>
      <c r="D739" s="30"/>
      <c r="E739" s="31"/>
      <c r="F739" s="30"/>
    </row>
    <row r="740" spans="1:6" ht="14.25" customHeight="1" x14ac:dyDescent="0.25">
      <c r="A740" s="30"/>
      <c r="B740" s="36"/>
      <c r="C740" s="31"/>
      <c r="D740" s="30"/>
      <c r="E740" s="31"/>
      <c r="F740" s="30"/>
    </row>
    <row r="741" spans="1:6" ht="14.25" customHeight="1" x14ac:dyDescent="0.25">
      <c r="A741" s="30"/>
      <c r="B741" s="36"/>
      <c r="C741" s="31"/>
      <c r="D741" s="30"/>
      <c r="E741" s="31"/>
      <c r="F741" s="30"/>
    </row>
    <row r="742" spans="1:6" ht="14.25" customHeight="1" x14ac:dyDescent="0.25">
      <c r="A742" s="30"/>
      <c r="B742" s="36"/>
      <c r="C742" s="31"/>
      <c r="D742" s="30"/>
      <c r="E742" s="31"/>
      <c r="F742" s="30"/>
    </row>
    <row r="743" spans="1:6" ht="14.25" customHeight="1" x14ac:dyDescent="0.25">
      <c r="A743" s="30"/>
      <c r="B743" s="36"/>
      <c r="C743" s="31"/>
      <c r="D743" s="30"/>
      <c r="E743" s="31"/>
      <c r="F743" s="30"/>
    </row>
    <row r="744" spans="1:6" ht="14.25" customHeight="1" x14ac:dyDescent="0.25">
      <c r="A744" s="30"/>
      <c r="B744" s="36"/>
      <c r="C744" s="31"/>
      <c r="D744" s="30"/>
      <c r="E744" s="31"/>
      <c r="F744" s="30"/>
    </row>
    <row r="745" spans="1:6" ht="14.25" customHeight="1" x14ac:dyDescent="0.25">
      <c r="A745" s="30"/>
      <c r="B745" s="36"/>
      <c r="C745" s="31"/>
      <c r="D745" s="30"/>
      <c r="E745" s="31"/>
      <c r="F745" s="30"/>
    </row>
    <row r="746" spans="1:6" ht="14.25" customHeight="1" x14ac:dyDescent="0.25">
      <c r="A746" s="30"/>
      <c r="B746" s="36"/>
      <c r="C746" s="31"/>
      <c r="D746" s="30"/>
      <c r="E746" s="31"/>
      <c r="F746" s="30"/>
    </row>
    <row r="747" spans="1:6" ht="14.25" customHeight="1" x14ac:dyDescent="0.25">
      <c r="A747" s="30"/>
      <c r="B747" s="36"/>
      <c r="C747" s="31"/>
      <c r="D747" s="30"/>
      <c r="E747" s="31"/>
      <c r="F747" s="30"/>
    </row>
    <row r="748" spans="1:6" ht="14.25" customHeight="1" x14ac:dyDescent="0.25">
      <c r="A748" s="30"/>
      <c r="B748" s="36"/>
      <c r="C748" s="31"/>
      <c r="D748" s="30"/>
      <c r="E748" s="31"/>
      <c r="F748" s="30"/>
    </row>
    <row r="749" spans="1:6" ht="14.25" customHeight="1" x14ac:dyDescent="0.25">
      <c r="A749" s="30"/>
      <c r="B749" s="36"/>
      <c r="C749" s="31"/>
      <c r="D749" s="30"/>
      <c r="E749" s="31"/>
      <c r="F749" s="30"/>
    </row>
    <row r="750" spans="1:6" ht="14.25" customHeight="1" x14ac:dyDescent="0.25">
      <c r="A750" s="30"/>
      <c r="B750" s="36"/>
      <c r="C750" s="31"/>
      <c r="D750" s="30"/>
      <c r="E750" s="31"/>
      <c r="F750" s="30"/>
    </row>
    <row r="751" spans="1:6" ht="14.25" customHeight="1" x14ac:dyDescent="0.25">
      <c r="A751" s="30"/>
      <c r="B751" s="36"/>
      <c r="C751" s="31"/>
      <c r="D751" s="30"/>
      <c r="E751" s="31"/>
      <c r="F751" s="30"/>
    </row>
    <row r="752" spans="1:6" ht="14.25" customHeight="1" x14ac:dyDescent="0.25">
      <c r="A752" s="30"/>
      <c r="B752" s="36"/>
      <c r="C752" s="31"/>
      <c r="D752" s="30"/>
      <c r="E752" s="31"/>
      <c r="F752" s="30"/>
    </row>
    <row r="753" spans="1:6" ht="14.25" customHeight="1" x14ac:dyDescent="0.25">
      <c r="A753" s="30"/>
      <c r="B753" s="36"/>
      <c r="C753" s="31"/>
      <c r="D753" s="30"/>
      <c r="E753" s="31"/>
      <c r="F753" s="30"/>
    </row>
    <row r="754" spans="1:6" ht="14.25" customHeight="1" x14ac:dyDescent="0.25">
      <c r="A754" s="30"/>
      <c r="B754" s="36"/>
      <c r="C754" s="31"/>
      <c r="D754" s="30"/>
      <c r="E754" s="31"/>
      <c r="F754" s="30"/>
    </row>
    <row r="755" spans="1:6" ht="14.25" customHeight="1" x14ac:dyDescent="0.25">
      <c r="A755" s="30"/>
      <c r="B755" s="36"/>
      <c r="C755" s="31"/>
      <c r="D755" s="30"/>
      <c r="E755" s="31"/>
      <c r="F755" s="30"/>
    </row>
    <row r="756" spans="1:6" ht="14.25" customHeight="1" x14ac:dyDescent="0.25">
      <c r="A756" s="30"/>
      <c r="B756" s="36"/>
      <c r="C756" s="31"/>
      <c r="D756" s="30"/>
      <c r="E756" s="31"/>
      <c r="F756" s="30"/>
    </row>
    <row r="757" spans="1:6" ht="14.25" customHeight="1" x14ac:dyDescent="0.25">
      <c r="A757" s="30"/>
      <c r="B757" s="36"/>
      <c r="C757" s="31"/>
      <c r="D757" s="30"/>
      <c r="E757" s="31"/>
      <c r="F757" s="30"/>
    </row>
    <row r="758" spans="1:6" ht="14.25" customHeight="1" x14ac:dyDescent="0.25">
      <c r="A758" s="30"/>
      <c r="B758" s="36"/>
      <c r="C758" s="31"/>
      <c r="D758" s="30"/>
      <c r="E758" s="31"/>
      <c r="F758" s="30"/>
    </row>
    <row r="759" spans="1:6" ht="14.25" customHeight="1" x14ac:dyDescent="0.25">
      <c r="A759" s="30"/>
      <c r="B759" s="36"/>
      <c r="C759" s="31"/>
      <c r="D759" s="30"/>
      <c r="E759" s="31"/>
      <c r="F759" s="30"/>
    </row>
    <row r="760" spans="1:6" ht="14.25" customHeight="1" x14ac:dyDescent="0.25">
      <c r="A760" s="30"/>
      <c r="B760" s="36"/>
      <c r="C760" s="31"/>
      <c r="D760" s="30"/>
      <c r="E760" s="31"/>
      <c r="F760" s="30"/>
    </row>
    <row r="761" spans="1:6" ht="14.25" customHeight="1" x14ac:dyDescent="0.25">
      <c r="A761" s="30"/>
      <c r="B761" s="36"/>
      <c r="C761" s="31"/>
      <c r="D761" s="30"/>
      <c r="E761" s="31"/>
      <c r="F761" s="30"/>
    </row>
    <row r="762" spans="1:6" ht="14.25" customHeight="1" x14ac:dyDescent="0.25">
      <c r="A762" s="30"/>
      <c r="B762" s="36"/>
      <c r="C762" s="31"/>
      <c r="D762" s="30"/>
      <c r="E762" s="31"/>
      <c r="F762" s="30"/>
    </row>
    <row r="763" spans="1:6" ht="14.25" customHeight="1" x14ac:dyDescent="0.25">
      <c r="A763" s="30"/>
      <c r="B763" s="36"/>
      <c r="C763" s="31"/>
      <c r="D763" s="30"/>
      <c r="E763" s="31"/>
      <c r="F763" s="30"/>
    </row>
    <row r="764" spans="1:6" ht="14.25" customHeight="1" x14ac:dyDescent="0.25">
      <c r="A764" s="30"/>
      <c r="B764" s="36"/>
      <c r="C764" s="31"/>
      <c r="D764" s="30"/>
      <c r="E764" s="31"/>
      <c r="F764" s="30"/>
    </row>
    <row r="765" spans="1:6" ht="14.25" customHeight="1" x14ac:dyDescent="0.25">
      <c r="A765" s="30"/>
      <c r="B765" s="36"/>
      <c r="C765" s="31"/>
      <c r="D765" s="30"/>
      <c r="E765" s="31"/>
      <c r="F765" s="30"/>
    </row>
    <row r="766" spans="1:6" ht="14.25" customHeight="1" x14ac:dyDescent="0.25">
      <c r="A766" s="30"/>
      <c r="B766" s="36"/>
      <c r="C766" s="31"/>
      <c r="D766" s="30"/>
      <c r="E766" s="31"/>
      <c r="F766" s="30"/>
    </row>
    <row r="767" spans="1:6" ht="14.25" customHeight="1" x14ac:dyDescent="0.25">
      <c r="A767" s="30"/>
      <c r="B767" s="36"/>
      <c r="C767" s="31"/>
      <c r="D767" s="30"/>
      <c r="E767" s="31"/>
      <c r="F767" s="30"/>
    </row>
    <row r="768" spans="1:6" ht="14.25" customHeight="1" x14ac:dyDescent="0.25">
      <c r="A768" s="30"/>
      <c r="B768" s="36"/>
      <c r="C768" s="31"/>
      <c r="D768" s="30"/>
      <c r="E768" s="31"/>
      <c r="F768" s="30"/>
    </row>
    <row r="769" spans="1:6" ht="14.25" customHeight="1" x14ac:dyDescent="0.25">
      <c r="A769" s="30"/>
      <c r="B769" s="36"/>
      <c r="C769" s="31"/>
      <c r="D769" s="30"/>
      <c r="E769" s="31"/>
      <c r="F769" s="30"/>
    </row>
    <row r="770" spans="1:6" ht="14.25" customHeight="1" x14ac:dyDescent="0.25">
      <c r="A770" s="30"/>
      <c r="B770" s="36"/>
      <c r="C770" s="31"/>
      <c r="D770" s="30"/>
      <c r="E770" s="31"/>
      <c r="F770" s="30"/>
    </row>
    <row r="771" spans="1:6" ht="14.25" customHeight="1" x14ac:dyDescent="0.25">
      <c r="A771" s="30"/>
      <c r="B771" s="36"/>
      <c r="C771" s="31"/>
      <c r="D771" s="30"/>
      <c r="E771" s="31"/>
      <c r="F771" s="30"/>
    </row>
    <row r="772" spans="1:6" ht="14.25" customHeight="1" x14ac:dyDescent="0.25">
      <c r="A772" s="30"/>
      <c r="B772" s="36"/>
      <c r="C772" s="31"/>
      <c r="D772" s="30"/>
      <c r="E772" s="31"/>
      <c r="F772" s="30"/>
    </row>
    <row r="773" spans="1:6" ht="14.25" customHeight="1" x14ac:dyDescent="0.25">
      <c r="A773" s="30"/>
      <c r="B773" s="36"/>
      <c r="C773" s="31"/>
      <c r="D773" s="30"/>
      <c r="E773" s="31"/>
      <c r="F773" s="30"/>
    </row>
    <row r="774" spans="1:6" ht="14.25" customHeight="1" x14ac:dyDescent="0.25">
      <c r="A774" s="30"/>
      <c r="B774" s="36"/>
      <c r="C774" s="31"/>
      <c r="D774" s="30"/>
      <c r="E774" s="31"/>
      <c r="F774" s="30"/>
    </row>
    <row r="775" spans="1:6" ht="14.25" customHeight="1" x14ac:dyDescent="0.25">
      <c r="A775" s="30"/>
      <c r="B775" s="36"/>
      <c r="C775" s="31"/>
      <c r="D775" s="30"/>
      <c r="E775" s="31"/>
      <c r="F775" s="30"/>
    </row>
    <row r="776" spans="1:6" ht="14.25" customHeight="1" x14ac:dyDescent="0.25">
      <c r="A776" s="30"/>
      <c r="B776" s="36"/>
      <c r="C776" s="31"/>
      <c r="D776" s="30"/>
      <c r="E776" s="31"/>
      <c r="F776" s="30"/>
    </row>
    <row r="777" spans="1:6" ht="14.25" customHeight="1" x14ac:dyDescent="0.25">
      <c r="A777" s="30"/>
      <c r="B777" s="36"/>
      <c r="C777" s="31"/>
      <c r="D777" s="30"/>
      <c r="E777" s="31"/>
      <c r="F777" s="30"/>
    </row>
    <row r="778" spans="1:6" ht="14.25" customHeight="1" x14ac:dyDescent="0.25">
      <c r="A778" s="30"/>
      <c r="B778" s="36"/>
      <c r="C778" s="31"/>
      <c r="D778" s="30"/>
      <c r="E778" s="31"/>
      <c r="F778" s="30"/>
    </row>
    <row r="779" spans="1:6" ht="14.25" customHeight="1" x14ac:dyDescent="0.25">
      <c r="A779" s="30"/>
      <c r="B779" s="36"/>
      <c r="C779" s="31"/>
      <c r="D779" s="30"/>
      <c r="E779" s="31"/>
      <c r="F779" s="30"/>
    </row>
    <row r="780" spans="1:6" ht="14.25" customHeight="1" x14ac:dyDescent="0.25">
      <c r="A780" s="30"/>
      <c r="B780" s="36"/>
      <c r="C780" s="31"/>
      <c r="D780" s="30"/>
      <c r="E780" s="31"/>
      <c r="F780" s="30"/>
    </row>
    <row r="781" spans="1:6" ht="14.25" customHeight="1" x14ac:dyDescent="0.25">
      <c r="A781" s="30"/>
      <c r="B781" s="36"/>
      <c r="C781" s="31"/>
      <c r="D781" s="30"/>
      <c r="E781" s="31"/>
      <c r="F781" s="30"/>
    </row>
    <row r="782" spans="1:6" ht="14.25" customHeight="1" x14ac:dyDescent="0.25">
      <c r="A782" s="30"/>
      <c r="B782" s="36"/>
      <c r="C782" s="31"/>
      <c r="D782" s="30"/>
      <c r="E782" s="31"/>
      <c r="F782" s="30"/>
    </row>
    <row r="783" spans="1:6" ht="14.25" customHeight="1" x14ac:dyDescent="0.25">
      <c r="A783" s="30"/>
      <c r="B783" s="36"/>
      <c r="C783" s="31"/>
      <c r="D783" s="30"/>
      <c r="E783" s="31"/>
      <c r="F783" s="30"/>
    </row>
    <row r="784" spans="1:6" ht="14.25" customHeight="1" x14ac:dyDescent="0.25">
      <c r="A784" s="30"/>
      <c r="B784" s="36"/>
      <c r="C784" s="31"/>
      <c r="D784" s="30"/>
      <c r="E784" s="31"/>
      <c r="F784" s="30"/>
    </row>
    <row r="785" spans="1:6" ht="14.25" customHeight="1" x14ac:dyDescent="0.25">
      <c r="A785" s="30"/>
      <c r="B785" s="36"/>
      <c r="C785" s="31"/>
      <c r="D785" s="30"/>
      <c r="E785" s="31"/>
      <c r="F785" s="30"/>
    </row>
    <row r="786" spans="1:6" ht="14.25" customHeight="1" x14ac:dyDescent="0.25">
      <c r="A786" s="30"/>
      <c r="B786" s="36"/>
      <c r="C786" s="31"/>
      <c r="D786" s="30"/>
      <c r="E786" s="31"/>
      <c r="F786" s="30"/>
    </row>
    <row r="787" spans="1:6" ht="14.25" customHeight="1" x14ac:dyDescent="0.25">
      <c r="A787" s="30"/>
      <c r="B787" s="36"/>
      <c r="C787" s="31"/>
      <c r="D787" s="30"/>
      <c r="E787" s="31"/>
      <c r="F787" s="30"/>
    </row>
    <row r="788" spans="1:6" ht="14.25" customHeight="1" x14ac:dyDescent="0.25">
      <c r="A788" s="30"/>
      <c r="B788" s="36"/>
      <c r="C788" s="31"/>
      <c r="D788" s="30"/>
      <c r="E788" s="31"/>
      <c r="F788" s="30"/>
    </row>
    <row r="789" spans="1:6" ht="14.25" customHeight="1" x14ac:dyDescent="0.25">
      <c r="A789" s="30"/>
      <c r="B789" s="36"/>
      <c r="C789" s="31"/>
      <c r="D789" s="30"/>
      <c r="E789" s="31"/>
      <c r="F789" s="30"/>
    </row>
    <row r="790" spans="1:6" ht="14.25" customHeight="1" x14ac:dyDescent="0.25">
      <c r="A790" s="30"/>
      <c r="B790" s="36"/>
      <c r="C790" s="31"/>
      <c r="D790" s="30"/>
      <c r="E790" s="31"/>
      <c r="F790" s="30"/>
    </row>
    <row r="791" spans="1:6" ht="14.25" customHeight="1" x14ac:dyDescent="0.25">
      <c r="A791" s="30"/>
      <c r="B791" s="36"/>
      <c r="C791" s="31"/>
      <c r="D791" s="30"/>
      <c r="E791" s="31"/>
      <c r="F791" s="30"/>
    </row>
    <row r="792" spans="1:6" ht="14.25" customHeight="1" x14ac:dyDescent="0.25">
      <c r="A792" s="30"/>
      <c r="B792" s="36"/>
      <c r="C792" s="31"/>
      <c r="D792" s="30"/>
      <c r="E792" s="31"/>
      <c r="F792" s="30"/>
    </row>
    <row r="793" spans="1:6" ht="14.25" customHeight="1" x14ac:dyDescent="0.25">
      <c r="A793" s="30"/>
      <c r="B793" s="36"/>
      <c r="C793" s="31"/>
      <c r="D793" s="30"/>
      <c r="E793" s="31"/>
      <c r="F793" s="30"/>
    </row>
    <row r="794" spans="1:6" ht="14.25" customHeight="1" x14ac:dyDescent="0.25">
      <c r="A794" s="30"/>
      <c r="B794" s="36"/>
      <c r="C794" s="31"/>
      <c r="D794" s="30"/>
      <c r="E794" s="31"/>
      <c r="F794" s="30"/>
    </row>
    <row r="795" spans="1:6" ht="14.25" customHeight="1" x14ac:dyDescent="0.25">
      <c r="A795" s="30"/>
      <c r="B795" s="36"/>
      <c r="C795" s="31"/>
      <c r="D795" s="30"/>
      <c r="E795" s="31"/>
      <c r="F795" s="30"/>
    </row>
    <row r="796" spans="1:6" ht="14.25" customHeight="1" x14ac:dyDescent="0.25">
      <c r="A796" s="30"/>
      <c r="B796" s="36"/>
      <c r="C796" s="31"/>
      <c r="D796" s="30"/>
      <c r="E796" s="31"/>
      <c r="F796" s="30"/>
    </row>
    <row r="797" spans="1:6" ht="14.25" customHeight="1" x14ac:dyDescent="0.25">
      <c r="A797" s="30"/>
      <c r="B797" s="36"/>
      <c r="C797" s="31"/>
      <c r="D797" s="30"/>
      <c r="E797" s="31"/>
      <c r="F797" s="30"/>
    </row>
    <row r="798" spans="1:6" ht="14.25" customHeight="1" x14ac:dyDescent="0.25">
      <c r="A798" s="30"/>
      <c r="B798" s="36"/>
      <c r="C798" s="31"/>
      <c r="D798" s="30"/>
      <c r="E798" s="31"/>
      <c r="F798" s="30"/>
    </row>
    <row r="799" spans="1:6" ht="14.25" customHeight="1" x14ac:dyDescent="0.25">
      <c r="A799" s="30"/>
      <c r="B799" s="36"/>
      <c r="C799" s="31"/>
      <c r="D799" s="30"/>
      <c r="E799" s="31"/>
      <c r="F799" s="30"/>
    </row>
    <row r="800" spans="1:6" ht="14.25" customHeight="1" x14ac:dyDescent="0.25">
      <c r="A800" s="30"/>
      <c r="B800" s="36"/>
      <c r="C800" s="31"/>
      <c r="D800" s="30"/>
      <c r="E800" s="31"/>
      <c r="F800" s="30"/>
    </row>
    <row r="801" spans="1:6" ht="14.25" customHeight="1" x14ac:dyDescent="0.25">
      <c r="A801" s="30"/>
      <c r="B801" s="36"/>
      <c r="C801" s="31"/>
      <c r="D801" s="30"/>
      <c r="E801" s="31"/>
      <c r="F801" s="30"/>
    </row>
    <row r="802" spans="1:6" ht="14.25" customHeight="1" x14ac:dyDescent="0.25">
      <c r="A802" s="30"/>
      <c r="B802" s="36"/>
      <c r="C802" s="31"/>
      <c r="D802" s="30"/>
      <c r="E802" s="31"/>
      <c r="F802" s="30"/>
    </row>
    <row r="803" spans="1:6" ht="14.25" customHeight="1" x14ac:dyDescent="0.25">
      <c r="A803" s="30"/>
      <c r="B803" s="36"/>
      <c r="C803" s="31"/>
      <c r="D803" s="30"/>
      <c r="E803" s="31"/>
      <c r="F803" s="30"/>
    </row>
    <row r="804" spans="1:6" ht="14.25" customHeight="1" x14ac:dyDescent="0.25">
      <c r="A804" s="30"/>
      <c r="B804" s="36"/>
      <c r="C804" s="31"/>
      <c r="D804" s="30"/>
      <c r="E804" s="31"/>
      <c r="F804" s="30"/>
    </row>
    <row r="805" spans="1:6" ht="14.25" customHeight="1" x14ac:dyDescent="0.25">
      <c r="A805" s="30"/>
      <c r="B805" s="36"/>
      <c r="C805" s="31"/>
      <c r="D805" s="30"/>
      <c r="E805" s="31"/>
      <c r="F805" s="30"/>
    </row>
    <row r="806" spans="1:6" ht="14.25" customHeight="1" x14ac:dyDescent="0.25">
      <c r="A806" s="30"/>
      <c r="B806" s="36"/>
      <c r="C806" s="31"/>
      <c r="D806" s="30"/>
      <c r="E806" s="31"/>
      <c r="F806" s="30"/>
    </row>
    <row r="807" spans="1:6" ht="14.25" customHeight="1" x14ac:dyDescent="0.25">
      <c r="A807" s="30"/>
      <c r="B807" s="36"/>
      <c r="C807" s="31"/>
      <c r="D807" s="30"/>
      <c r="E807" s="31"/>
      <c r="F807" s="30"/>
    </row>
    <row r="808" spans="1:6" ht="14.25" customHeight="1" x14ac:dyDescent="0.25">
      <c r="A808" s="30"/>
      <c r="B808" s="36"/>
      <c r="C808" s="31"/>
      <c r="D808" s="30"/>
      <c r="E808" s="31"/>
      <c r="F808" s="30"/>
    </row>
    <row r="809" spans="1:6" ht="14.25" customHeight="1" x14ac:dyDescent="0.25">
      <c r="A809" s="30"/>
      <c r="B809" s="36"/>
      <c r="C809" s="31"/>
      <c r="D809" s="30"/>
      <c r="E809" s="31"/>
      <c r="F809" s="30"/>
    </row>
    <row r="810" spans="1:6" ht="14.25" customHeight="1" x14ac:dyDescent="0.25">
      <c r="A810" s="30"/>
      <c r="B810" s="36"/>
      <c r="C810" s="31"/>
      <c r="D810" s="30"/>
      <c r="E810" s="31"/>
      <c r="F810" s="30"/>
    </row>
    <row r="811" spans="1:6" ht="14.25" customHeight="1" x14ac:dyDescent="0.25">
      <c r="A811" s="30"/>
      <c r="B811" s="36"/>
      <c r="C811" s="31"/>
      <c r="D811" s="30"/>
      <c r="E811" s="31"/>
      <c r="F811" s="30"/>
    </row>
    <row r="812" spans="1:6" ht="14.25" customHeight="1" x14ac:dyDescent="0.25">
      <c r="A812" s="30"/>
      <c r="B812" s="36"/>
      <c r="C812" s="31"/>
      <c r="D812" s="30"/>
      <c r="E812" s="31"/>
      <c r="F812" s="30"/>
    </row>
    <row r="813" spans="1:6" ht="14.25" customHeight="1" x14ac:dyDescent="0.25">
      <c r="A813" s="30"/>
      <c r="B813" s="36"/>
      <c r="C813" s="31"/>
      <c r="D813" s="30"/>
      <c r="E813" s="31"/>
      <c r="F813" s="30"/>
    </row>
    <row r="814" spans="1:6" ht="14.25" customHeight="1" x14ac:dyDescent="0.25">
      <c r="A814" s="30"/>
      <c r="B814" s="36"/>
      <c r="C814" s="31"/>
      <c r="D814" s="30"/>
      <c r="E814" s="31"/>
      <c r="F814" s="30"/>
    </row>
    <row r="815" spans="1:6" ht="14.25" customHeight="1" x14ac:dyDescent="0.25">
      <c r="A815" s="30"/>
      <c r="B815" s="36"/>
      <c r="C815" s="31"/>
      <c r="D815" s="30"/>
      <c r="E815" s="31"/>
      <c r="F815" s="30"/>
    </row>
    <row r="816" spans="1:6" ht="14.25" customHeight="1" x14ac:dyDescent="0.25">
      <c r="A816" s="30"/>
      <c r="B816" s="36"/>
      <c r="C816" s="31"/>
      <c r="D816" s="30"/>
      <c r="E816" s="31"/>
      <c r="F816" s="30"/>
    </row>
    <row r="817" spans="1:6" ht="14.25" customHeight="1" x14ac:dyDescent="0.25">
      <c r="A817" s="30"/>
      <c r="B817" s="36"/>
      <c r="C817" s="31"/>
      <c r="D817" s="30"/>
      <c r="E817" s="31"/>
      <c r="F817" s="30"/>
    </row>
    <row r="818" spans="1:6" ht="14.25" customHeight="1" x14ac:dyDescent="0.25">
      <c r="A818" s="30"/>
      <c r="B818" s="36"/>
      <c r="C818" s="31"/>
      <c r="D818" s="30"/>
      <c r="E818" s="31"/>
      <c r="F818" s="30"/>
    </row>
    <row r="819" spans="1:6" ht="14.25" customHeight="1" x14ac:dyDescent="0.25">
      <c r="A819" s="30"/>
      <c r="B819" s="36"/>
      <c r="C819" s="31"/>
      <c r="D819" s="30"/>
      <c r="E819" s="31"/>
      <c r="F819" s="30"/>
    </row>
    <row r="820" spans="1:6" ht="14.25" customHeight="1" x14ac:dyDescent="0.25">
      <c r="A820" s="30"/>
      <c r="B820" s="36"/>
      <c r="C820" s="31"/>
      <c r="D820" s="30"/>
      <c r="E820" s="31"/>
      <c r="F820" s="30"/>
    </row>
    <row r="821" spans="1:6" ht="14.25" customHeight="1" x14ac:dyDescent="0.25">
      <c r="A821" s="30"/>
      <c r="B821" s="36"/>
      <c r="C821" s="31"/>
      <c r="D821" s="30"/>
      <c r="E821" s="31"/>
      <c r="F821" s="30"/>
    </row>
    <row r="822" spans="1:6" ht="14.25" customHeight="1" x14ac:dyDescent="0.25">
      <c r="A822" s="30"/>
      <c r="B822" s="36"/>
      <c r="C822" s="31"/>
      <c r="D822" s="30"/>
      <c r="E822" s="31"/>
      <c r="F822" s="30"/>
    </row>
    <row r="823" spans="1:6" ht="14.25" customHeight="1" x14ac:dyDescent="0.25">
      <c r="A823" s="30"/>
      <c r="B823" s="36"/>
      <c r="C823" s="31"/>
      <c r="D823" s="30"/>
      <c r="E823" s="31"/>
      <c r="F823" s="30"/>
    </row>
    <row r="824" spans="1:6" ht="14.25" customHeight="1" x14ac:dyDescent="0.25">
      <c r="A824" s="30"/>
      <c r="B824" s="36"/>
      <c r="C824" s="31"/>
      <c r="D824" s="30"/>
      <c r="E824" s="31"/>
      <c r="F824" s="30"/>
    </row>
    <row r="825" spans="1:6" ht="14.25" customHeight="1" x14ac:dyDescent="0.25">
      <c r="A825" s="30"/>
      <c r="B825" s="36"/>
      <c r="C825" s="31"/>
      <c r="D825" s="30"/>
      <c r="E825" s="31"/>
      <c r="F825" s="30"/>
    </row>
    <row r="826" spans="1:6" ht="14.25" customHeight="1" x14ac:dyDescent="0.25">
      <c r="A826" s="30"/>
      <c r="B826" s="36"/>
      <c r="C826" s="31"/>
      <c r="D826" s="30"/>
      <c r="E826" s="31"/>
      <c r="F826" s="30"/>
    </row>
    <row r="827" spans="1:6" ht="14.25" customHeight="1" x14ac:dyDescent="0.25">
      <c r="A827" s="30"/>
      <c r="B827" s="36"/>
      <c r="C827" s="31"/>
      <c r="D827" s="30"/>
      <c r="E827" s="31"/>
      <c r="F827" s="30"/>
    </row>
    <row r="828" spans="1:6" ht="14.25" customHeight="1" x14ac:dyDescent="0.25">
      <c r="A828" s="30"/>
      <c r="B828" s="36"/>
      <c r="C828" s="31"/>
      <c r="D828" s="30"/>
      <c r="E828" s="31"/>
      <c r="F828" s="30"/>
    </row>
    <row r="829" spans="1:6" ht="14.25" customHeight="1" x14ac:dyDescent="0.25">
      <c r="A829" s="30"/>
      <c r="B829" s="36"/>
      <c r="C829" s="31"/>
      <c r="D829" s="30"/>
      <c r="E829" s="31"/>
      <c r="F829" s="30"/>
    </row>
    <row r="830" spans="1:6" ht="14.25" customHeight="1" x14ac:dyDescent="0.25">
      <c r="A830" s="30"/>
      <c r="B830" s="36"/>
      <c r="C830" s="31"/>
      <c r="D830" s="30"/>
      <c r="E830" s="31"/>
      <c r="F830" s="30"/>
    </row>
    <row r="831" spans="1:6" ht="14.25" customHeight="1" x14ac:dyDescent="0.25">
      <c r="A831" s="30"/>
      <c r="B831" s="36"/>
      <c r="C831" s="31"/>
      <c r="D831" s="30"/>
      <c r="E831" s="31"/>
      <c r="F831" s="30"/>
    </row>
    <row r="832" spans="1:6" ht="14.25" customHeight="1" x14ac:dyDescent="0.25">
      <c r="A832" s="30"/>
      <c r="B832" s="36"/>
      <c r="C832" s="31"/>
      <c r="D832" s="30"/>
      <c r="E832" s="31"/>
      <c r="F832" s="30"/>
    </row>
    <row r="833" spans="1:6" ht="14.25" customHeight="1" x14ac:dyDescent="0.25">
      <c r="A833" s="30"/>
      <c r="B833" s="36"/>
      <c r="C833" s="31"/>
      <c r="D833" s="30"/>
      <c r="E833" s="31"/>
      <c r="F833" s="30"/>
    </row>
    <row r="834" spans="1:6" ht="14.25" customHeight="1" x14ac:dyDescent="0.25">
      <c r="A834" s="30"/>
      <c r="B834" s="36"/>
      <c r="C834" s="31"/>
      <c r="D834" s="30"/>
      <c r="E834" s="31"/>
      <c r="F834" s="30"/>
    </row>
    <row r="835" spans="1:6" ht="14.25" customHeight="1" x14ac:dyDescent="0.25">
      <c r="A835" s="30"/>
      <c r="B835" s="36"/>
      <c r="C835" s="31"/>
      <c r="D835" s="30"/>
      <c r="E835" s="31"/>
      <c r="F835" s="30"/>
    </row>
    <row r="836" spans="1:6" ht="14.25" customHeight="1" x14ac:dyDescent="0.25">
      <c r="A836" s="30"/>
      <c r="B836" s="36"/>
      <c r="C836" s="31"/>
      <c r="D836" s="30"/>
      <c r="E836" s="31"/>
      <c r="F836" s="30"/>
    </row>
    <row r="837" spans="1:6" ht="14.25" customHeight="1" x14ac:dyDescent="0.25">
      <c r="A837" s="30"/>
      <c r="B837" s="36"/>
      <c r="C837" s="31"/>
      <c r="D837" s="30"/>
      <c r="E837" s="31"/>
      <c r="F837" s="30"/>
    </row>
    <row r="838" spans="1:6" ht="14.25" customHeight="1" x14ac:dyDescent="0.25">
      <c r="A838" s="30"/>
      <c r="B838" s="36"/>
      <c r="C838" s="31"/>
      <c r="D838" s="30"/>
      <c r="E838" s="31"/>
      <c r="F838" s="30"/>
    </row>
    <row r="839" spans="1:6" ht="14.25" customHeight="1" x14ac:dyDescent="0.25">
      <c r="A839" s="30"/>
      <c r="B839" s="36"/>
      <c r="C839" s="31"/>
      <c r="D839" s="30"/>
      <c r="E839" s="31"/>
      <c r="F839" s="30"/>
    </row>
    <row r="840" spans="1:6" ht="14.25" customHeight="1" x14ac:dyDescent="0.25">
      <c r="A840" s="30"/>
      <c r="B840" s="36"/>
      <c r="C840" s="31"/>
      <c r="D840" s="30"/>
      <c r="E840" s="31"/>
      <c r="F840" s="30"/>
    </row>
    <row r="841" spans="1:6" ht="14.25" customHeight="1" x14ac:dyDescent="0.25">
      <c r="A841" s="30"/>
      <c r="B841" s="36"/>
      <c r="C841" s="31"/>
      <c r="D841" s="30"/>
      <c r="E841" s="31"/>
      <c r="F841" s="30"/>
    </row>
    <row r="842" spans="1:6" ht="14.25" customHeight="1" x14ac:dyDescent="0.25">
      <c r="A842" s="30"/>
      <c r="B842" s="36"/>
      <c r="C842" s="31"/>
      <c r="D842" s="30"/>
      <c r="E842" s="31"/>
      <c r="F842" s="30"/>
    </row>
    <row r="843" spans="1:6" ht="14.25" customHeight="1" x14ac:dyDescent="0.25">
      <c r="A843" s="30"/>
      <c r="B843" s="36"/>
      <c r="C843" s="31"/>
      <c r="D843" s="30"/>
      <c r="E843" s="31"/>
      <c r="F843" s="30"/>
    </row>
    <row r="844" spans="1:6" ht="14.25" customHeight="1" x14ac:dyDescent="0.25">
      <c r="A844" s="30"/>
      <c r="B844" s="36"/>
      <c r="C844" s="31"/>
      <c r="D844" s="30"/>
      <c r="E844" s="31"/>
      <c r="F844" s="30"/>
    </row>
    <row r="845" spans="1:6" ht="14.25" customHeight="1" x14ac:dyDescent="0.25">
      <c r="A845" s="30"/>
      <c r="B845" s="36"/>
      <c r="C845" s="31"/>
      <c r="D845" s="30"/>
      <c r="E845" s="31"/>
      <c r="F845" s="30"/>
    </row>
    <row r="846" spans="1:6" ht="14.25" customHeight="1" x14ac:dyDescent="0.25">
      <c r="A846" s="30"/>
      <c r="B846" s="36"/>
      <c r="C846" s="31"/>
      <c r="D846" s="30"/>
      <c r="E846" s="31"/>
      <c r="F846" s="30"/>
    </row>
    <row r="847" spans="1:6" ht="14.25" customHeight="1" x14ac:dyDescent="0.25">
      <c r="A847" s="30"/>
      <c r="B847" s="36"/>
      <c r="C847" s="31"/>
      <c r="D847" s="30"/>
      <c r="E847" s="31"/>
      <c r="F847" s="30"/>
    </row>
    <row r="848" spans="1:6" ht="14.25" customHeight="1" x14ac:dyDescent="0.25">
      <c r="A848" s="30"/>
      <c r="B848" s="36"/>
      <c r="C848" s="31"/>
      <c r="D848" s="30"/>
      <c r="E848" s="31"/>
      <c r="F848" s="30"/>
    </row>
    <row r="849" spans="1:6" ht="14.25" customHeight="1" x14ac:dyDescent="0.25">
      <c r="A849" s="30"/>
      <c r="B849" s="36"/>
      <c r="C849" s="31"/>
      <c r="D849" s="30"/>
      <c r="E849" s="31"/>
      <c r="F849" s="30"/>
    </row>
    <row r="850" spans="1:6" ht="14.25" customHeight="1" x14ac:dyDescent="0.25">
      <c r="A850" s="30"/>
      <c r="B850" s="36"/>
      <c r="C850" s="31"/>
      <c r="D850" s="30"/>
      <c r="E850" s="31"/>
      <c r="F850" s="30"/>
    </row>
    <row r="851" spans="1:6" ht="14.25" customHeight="1" x14ac:dyDescent="0.25">
      <c r="A851" s="30"/>
      <c r="B851" s="36"/>
      <c r="C851" s="31"/>
      <c r="D851" s="30"/>
      <c r="E851" s="31"/>
      <c r="F851" s="30"/>
    </row>
    <row r="852" spans="1:6" ht="14.25" customHeight="1" x14ac:dyDescent="0.25">
      <c r="A852" s="30"/>
      <c r="B852" s="36"/>
      <c r="C852" s="31"/>
      <c r="D852" s="30"/>
      <c r="E852" s="31"/>
      <c r="F852" s="30"/>
    </row>
    <row r="853" spans="1:6" ht="14.25" customHeight="1" x14ac:dyDescent="0.25">
      <c r="A853" s="30"/>
      <c r="B853" s="36"/>
      <c r="C853" s="31"/>
      <c r="D853" s="30"/>
      <c r="E853" s="31"/>
      <c r="F853" s="30"/>
    </row>
    <row r="854" spans="1:6" ht="14.25" customHeight="1" x14ac:dyDescent="0.25">
      <c r="A854" s="30"/>
      <c r="B854" s="36"/>
      <c r="C854" s="31"/>
      <c r="D854" s="30"/>
      <c r="E854" s="31"/>
      <c r="F854" s="30"/>
    </row>
    <row r="855" spans="1:6" ht="14.25" customHeight="1" x14ac:dyDescent="0.25">
      <c r="A855" s="30"/>
      <c r="B855" s="36"/>
      <c r="C855" s="31"/>
      <c r="D855" s="30"/>
      <c r="E855" s="31"/>
      <c r="F855" s="30"/>
    </row>
    <row r="856" spans="1:6" ht="14.25" customHeight="1" x14ac:dyDescent="0.25">
      <c r="A856" s="30"/>
      <c r="B856" s="36"/>
      <c r="C856" s="31"/>
      <c r="D856" s="30"/>
      <c r="E856" s="31"/>
      <c r="F856" s="30"/>
    </row>
    <row r="857" spans="1:6" ht="14.25" customHeight="1" x14ac:dyDescent="0.25">
      <c r="A857" s="30"/>
      <c r="B857" s="36"/>
      <c r="C857" s="31"/>
      <c r="D857" s="30"/>
      <c r="E857" s="31"/>
      <c r="F857" s="30"/>
    </row>
    <row r="858" spans="1:6" ht="14.25" customHeight="1" x14ac:dyDescent="0.25">
      <c r="A858" s="30"/>
      <c r="B858" s="36"/>
      <c r="C858" s="31"/>
      <c r="D858" s="30"/>
      <c r="E858" s="31"/>
      <c r="F858" s="30"/>
    </row>
    <row r="859" spans="1:6" ht="14.25" customHeight="1" x14ac:dyDescent="0.25">
      <c r="A859" s="30"/>
      <c r="B859" s="36"/>
      <c r="C859" s="31"/>
      <c r="D859" s="30"/>
      <c r="E859" s="31"/>
      <c r="F859" s="30"/>
    </row>
    <row r="860" spans="1:6" ht="14.25" customHeight="1" x14ac:dyDescent="0.25">
      <c r="A860" s="30"/>
      <c r="B860" s="36"/>
      <c r="C860" s="31"/>
      <c r="D860" s="30"/>
      <c r="E860" s="31"/>
      <c r="F860" s="30"/>
    </row>
    <row r="861" spans="1:6" ht="14.25" customHeight="1" x14ac:dyDescent="0.25">
      <c r="A861" s="30"/>
      <c r="B861" s="36"/>
      <c r="C861" s="31"/>
      <c r="D861" s="30"/>
      <c r="E861" s="31"/>
      <c r="F861" s="30"/>
    </row>
    <row r="862" spans="1:6" ht="14.25" customHeight="1" x14ac:dyDescent="0.25">
      <c r="A862" s="30"/>
      <c r="B862" s="36"/>
      <c r="C862" s="31"/>
      <c r="D862" s="30"/>
      <c r="E862" s="31"/>
      <c r="F862" s="30"/>
    </row>
    <row r="863" spans="1:6" ht="14.25" customHeight="1" x14ac:dyDescent="0.25">
      <c r="A863" s="30"/>
      <c r="B863" s="36"/>
      <c r="C863" s="31"/>
      <c r="D863" s="30"/>
      <c r="E863" s="31"/>
      <c r="F863" s="30"/>
    </row>
    <row r="864" spans="1:6" ht="14.25" customHeight="1" x14ac:dyDescent="0.25">
      <c r="A864" s="30"/>
      <c r="B864" s="36"/>
      <c r="C864" s="31"/>
      <c r="D864" s="30"/>
      <c r="E864" s="31"/>
      <c r="F864" s="30"/>
    </row>
    <row r="865" spans="1:6" ht="14.25" customHeight="1" x14ac:dyDescent="0.25">
      <c r="A865" s="30"/>
      <c r="B865" s="36"/>
      <c r="C865" s="31"/>
      <c r="D865" s="30"/>
      <c r="E865" s="31"/>
      <c r="F865" s="30"/>
    </row>
    <row r="866" spans="1:6" ht="14.25" customHeight="1" x14ac:dyDescent="0.25">
      <c r="A866" s="30"/>
      <c r="B866" s="36"/>
      <c r="C866" s="31"/>
      <c r="D866" s="30"/>
      <c r="E866" s="31"/>
      <c r="F866" s="30"/>
    </row>
    <row r="867" spans="1:6" ht="14.25" customHeight="1" x14ac:dyDescent="0.25">
      <c r="A867" s="30"/>
      <c r="B867" s="36"/>
      <c r="C867" s="31"/>
      <c r="D867" s="30"/>
      <c r="E867" s="31"/>
      <c r="F867" s="30"/>
    </row>
    <row r="868" spans="1:6" ht="14.25" customHeight="1" x14ac:dyDescent="0.25">
      <c r="A868" s="30"/>
      <c r="B868" s="36"/>
      <c r="C868" s="31"/>
      <c r="D868" s="30"/>
      <c r="E868" s="31"/>
      <c r="F868" s="30"/>
    </row>
    <row r="869" spans="1:6" ht="14.25" customHeight="1" x14ac:dyDescent="0.25">
      <c r="A869" s="30"/>
      <c r="B869" s="36"/>
      <c r="C869" s="31"/>
      <c r="D869" s="30"/>
      <c r="E869" s="31"/>
      <c r="F869" s="30"/>
    </row>
    <row r="870" spans="1:6" ht="14.25" customHeight="1" x14ac:dyDescent="0.25">
      <c r="A870" s="30"/>
      <c r="B870" s="36"/>
      <c r="C870" s="31"/>
      <c r="D870" s="30"/>
      <c r="E870" s="31"/>
      <c r="F870" s="30"/>
    </row>
    <row r="871" spans="1:6" ht="14.25" customHeight="1" x14ac:dyDescent="0.25">
      <c r="A871" s="30"/>
      <c r="B871" s="36"/>
      <c r="C871" s="31"/>
      <c r="D871" s="30"/>
      <c r="E871" s="31"/>
      <c r="F871" s="30"/>
    </row>
    <row r="872" spans="1:6" ht="14.25" customHeight="1" x14ac:dyDescent="0.25">
      <c r="A872" s="30"/>
      <c r="B872" s="36"/>
      <c r="C872" s="31"/>
      <c r="D872" s="30"/>
      <c r="E872" s="31"/>
      <c r="F872" s="30"/>
    </row>
    <row r="873" spans="1:6" ht="14.25" customHeight="1" x14ac:dyDescent="0.25">
      <c r="A873" s="30"/>
      <c r="B873" s="36"/>
      <c r="C873" s="31"/>
      <c r="D873" s="30"/>
      <c r="E873" s="31"/>
      <c r="F873" s="30"/>
    </row>
    <row r="874" spans="1:6" ht="14.25" customHeight="1" x14ac:dyDescent="0.25">
      <c r="A874" s="30"/>
      <c r="B874" s="36"/>
      <c r="C874" s="31"/>
      <c r="D874" s="30"/>
      <c r="E874" s="31"/>
      <c r="F874" s="30"/>
    </row>
    <row r="875" spans="1:6" ht="14.25" customHeight="1" x14ac:dyDescent="0.25">
      <c r="A875" s="30"/>
      <c r="B875" s="36"/>
      <c r="C875" s="31"/>
      <c r="D875" s="30"/>
      <c r="E875" s="31"/>
      <c r="F875" s="30"/>
    </row>
    <row r="876" spans="1:6" ht="14.25" customHeight="1" x14ac:dyDescent="0.25">
      <c r="A876" s="30"/>
      <c r="B876" s="36"/>
      <c r="C876" s="31"/>
      <c r="D876" s="30"/>
      <c r="E876" s="31"/>
      <c r="F876" s="30"/>
    </row>
    <row r="877" spans="1:6" ht="14.25" customHeight="1" x14ac:dyDescent="0.25">
      <c r="A877" s="30"/>
      <c r="B877" s="36"/>
      <c r="C877" s="31"/>
      <c r="D877" s="30"/>
      <c r="E877" s="31"/>
      <c r="F877" s="30"/>
    </row>
    <row r="878" spans="1:6" ht="14.25" customHeight="1" x14ac:dyDescent="0.25">
      <c r="A878" s="30"/>
      <c r="B878" s="36"/>
      <c r="C878" s="31"/>
      <c r="D878" s="30"/>
      <c r="E878" s="31"/>
      <c r="F878" s="30"/>
    </row>
    <row r="879" spans="1:6" ht="14.25" customHeight="1" x14ac:dyDescent="0.25">
      <c r="A879" s="30"/>
      <c r="B879" s="36"/>
      <c r="C879" s="31"/>
      <c r="D879" s="30"/>
      <c r="E879" s="31"/>
      <c r="F879" s="30"/>
    </row>
    <row r="880" spans="1:6" ht="14.25" customHeight="1" x14ac:dyDescent="0.25">
      <c r="A880" s="30"/>
      <c r="B880" s="36"/>
      <c r="C880" s="31"/>
      <c r="D880" s="30"/>
      <c r="E880" s="31"/>
      <c r="F880" s="30"/>
    </row>
    <row r="881" spans="1:6" ht="14.25" customHeight="1" x14ac:dyDescent="0.25">
      <c r="A881" s="30"/>
      <c r="B881" s="36"/>
      <c r="C881" s="31"/>
      <c r="D881" s="30"/>
      <c r="E881" s="31"/>
      <c r="F881" s="30"/>
    </row>
    <row r="882" spans="1:6" ht="14.25" customHeight="1" x14ac:dyDescent="0.25">
      <c r="A882" s="30"/>
      <c r="B882" s="36"/>
      <c r="C882" s="31"/>
      <c r="D882" s="30"/>
      <c r="E882" s="31"/>
      <c r="F882" s="30"/>
    </row>
    <row r="883" spans="1:6" ht="14.25" customHeight="1" x14ac:dyDescent="0.25">
      <c r="A883" s="30"/>
      <c r="B883" s="36"/>
      <c r="C883" s="31"/>
      <c r="D883" s="30"/>
      <c r="E883" s="31"/>
      <c r="F883" s="30"/>
    </row>
    <row r="884" spans="1:6" ht="14.25" customHeight="1" x14ac:dyDescent="0.25">
      <c r="A884" s="30"/>
      <c r="B884" s="36"/>
      <c r="C884" s="31"/>
      <c r="D884" s="30"/>
      <c r="E884" s="31"/>
      <c r="F884" s="30"/>
    </row>
    <row r="885" spans="1:6" ht="14.25" customHeight="1" x14ac:dyDescent="0.25">
      <c r="A885" s="30"/>
      <c r="B885" s="36"/>
      <c r="C885" s="31"/>
      <c r="D885" s="30"/>
      <c r="E885" s="31"/>
      <c r="F885" s="30"/>
    </row>
    <row r="886" spans="1:6" ht="14.25" customHeight="1" x14ac:dyDescent="0.25">
      <c r="A886" s="30"/>
      <c r="B886" s="36"/>
      <c r="C886" s="31"/>
      <c r="D886" s="30"/>
      <c r="E886" s="31"/>
      <c r="F886" s="30"/>
    </row>
    <row r="887" spans="1:6" ht="14.25" customHeight="1" x14ac:dyDescent="0.25">
      <c r="A887" s="30"/>
      <c r="B887" s="36"/>
      <c r="C887" s="31"/>
      <c r="D887" s="30"/>
      <c r="E887" s="31"/>
      <c r="F887" s="30"/>
    </row>
    <row r="888" spans="1:6" ht="14.25" customHeight="1" x14ac:dyDescent="0.25">
      <c r="A888" s="30"/>
      <c r="B888" s="36"/>
      <c r="C888" s="31"/>
      <c r="D888" s="30"/>
      <c r="E888" s="31"/>
      <c r="F888" s="30"/>
    </row>
    <row r="889" spans="1:6" ht="14.25" customHeight="1" x14ac:dyDescent="0.25">
      <c r="A889" s="30"/>
      <c r="B889" s="36"/>
      <c r="C889" s="31"/>
      <c r="D889" s="30"/>
      <c r="E889" s="31"/>
      <c r="F889" s="30"/>
    </row>
    <row r="890" spans="1:6" ht="14.25" customHeight="1" x14ac:dyDescent="0.25">
      <c r="A890" s="30"/>
      <c r="B890" s="36"/>
      <c r="C890" s="31"/>
      <c r="D890" s="30"/>
      <c r="E890" s="31"/>
      <c r="F890" s="30"/>
    </row>
    <row r="891" spans="1:6" ht="14.25" customHeight="1" x14ac:dyDescent="0.25">
      <c r="A891" s="30"/>
      <c r="B891" s="36"/>
      <c r="C891" s="31"/>
      <c r="D891" s="30"/>
      <c r="E891" s="31"/>
      <c r="F891" s="30"/>
    </row>
    <row r="892" spans="1:6" ht="14.25" customHeight="1" x14ac:dyDescent="0.25">
      <c r="A892" s="30"/>
      <c r="B892" s="36"/>
      <c r="C892" s="31"/>
      <c r="D892" s="30"/>
      <c r="E892" s="31"/>
      <c r="F892" s="30"/>
    </row>
    <row r="893" spans="1:6" ht="14.25" customHeight="1" x14ac:dyDescent="0.25">
      <c r="A893" s="30"/>
      <c r="B893" s="36"/>
      <c r="C893" s="31"/>
      <c r="D893" s="30"/>
      <c r="E893" s="31"/>
      <c r="F893" s="30"/>
    </row>
    <row r="894" spans="1:6" ht="14.25" customHeight="1" x14ac:dyDescent="0.25">
      <c r="A894" s="30"/>
      <c r="B894" s="36"/>
      <c r="C894" s="31"/>
      <c r="D894" s="30"/>
      <c r="E894" s="31"/>
      <c r="F894" s="30"/>
    </row>
    <row r="895" spans="1:6" ht="14.25" customHeight="1" x14ac:dyDescent="0.25">
      <c r="A895" s="30"/>
      <c r="B895" s="36"/>
      <c r="C895" s="31"/>
      <c r="D895" s="30"/>
      <c r="E895" s="31"/>
      <c r="F895" s="30"/>
    </row>
    <row r="896" spans="1:6" ht="14.25" customHeight="1" x14ac:dyDescent="0.25">
      <c r="A896" s="30"/>
      <c r="B896" s="36"/>
      <c r="C896" s="31"/>
      <c r="D896" s="30"/>
      <c r="E896" s="31"/>
      <c r="F896" s="30"/>
    </row>
    <row r="897" spans="1:6" ht="14.25" customHeight="1" x14ac:dyDescent="0.25">
      <c r="A897" s="30"/>
      <c r="B897" s="36"/>
      <c r="C897" s="31"/>
      <c r="D897" s="30"/>
      <c r="E897" s="31"/>
      <c r="F897" s="30"/>
    </row>
    <row r="898" spans="1:6" ht="14.25" customHeight="1" x14ac:dyDescent="0.25">
      <c r="A898" s="30"/>
      <c r="B898" s="36"/>
      <c r="C898" s="31"/>
      <c r="D898" s="30"/>
      <c r="E898" s="31"/>
      <c r="F898" s="30"/>
    </row>
    <row r="899" spans="1:6" ht="14.25" customHeight="1" x14ac:dyDescent="0.25">
      <c r="A899" s="30"/>
      <c r="B899" s="36"/>
      <c r="C899" s="31"/>
      <c r="D899" s="30"/>
      <c r="E899" s="31"/>
      <c r="F899" s="30"/>
    </row>
    <row r="900" spans="1:6" ht="14.25" customHeight="1" x14ac:dyDescent="0.25">
      <c r="A900" s="30"/>
      <c r="B900" s="36"/>
      <c r="C900" s="31"/>
      <c r="D900" s="30"/>
      <c r="E900" s="31"/>
      <c r="F900" s="30"/>
    </row>
    <row r="901" spans="1:6" ht="14.25" customHeight="1" x14ac:dyDescent="0.25">
      <c r="A901" s="30"/>
      <c r="B901" s="36"/>
      <c r="C901" s="31"/>
      <c r="D901" s="30"/>
      <c r="E901" s="31"/>
      <c r="F901" s="30"/>
    </row>
    <row r="902" spans="1:6" ht="14.25" customHeight="1" x14ac:dyDescent="0.25">
      <c r="A902" s="30"/>
      <c r="B902" s="36"/>
      <c r="C902" s="31"/>
      <c r="D902" s="30"/>
      <c r="E902" s="31"/>
      <c r="F902" s="30"/>
    </row>
    <row r="903" spans="1:6" ht="14.25" customHeight="1" x14ac:dyDescent="0.25">
      <c r="A903" s="30"/>
      <c r="B903" s="36"/>
      <c r="C903" s="31"/>
      <c r="D903" s="30"/>
      <c r="E903" s="31"/>
      <c r="F903" s="30"/>
    </row>
    <row r="904" spans="1:6" ht="14.25" customHeight="1" x14ac:dyDescent="0.25">
      <c r="A904" s="30"/>
      <c r="B904" s="36"/>
      <c r="C904" s="31"/>
      <c r="D904" s="30"/>
      <c r="E904" s="31"/>
      <c r="F904" s="30"/>
    </row>
    <row r="905" spans="1:6" ht="14.25" customHeight="1" x14ac:dyDescent="0.25">
      <c r="A905" s="30"/>
      <c r="B905" s="36"/>
      <c r="C905" s="31"/>
      <c r="D905" s="30"/>
      <c r="E905" s="31"/>
      <c r="F905" s="30"/>
    </row>
    <row r="906" spans="1:6" ht="14.25" customHeight="1" x14ac:dyDescent="0.25">
      <c r="A906" s="30"/>
      <c r="B906" s="36"/>
      <c r="C906" s="31"/>
      <c r="D906" s="30"/>
      <c r="E906" s="31"/>
      <c r="F906" s="30"/>
    </row>
    <row r="907" spans="1:6" ht="14.25" customHeight="1" x14ac:dyDescent="0.25">
      <c r="A907" s="30"/>
      <c r="B907" s="36"/>
      <c r="C907" s="31"/>
      <c r="D907" s="30"/>
      <c r="E907" s="31"/>
      <c r="F907" s="30"/>
    </row>
    <row r="908" spans="1:6" ht="14.25" customHeight="1" x14ac:dyDescent="0.25">
      <c r="A908" s="30"/>
      <c r="B908" s="36"/>
      <c r="C908" s="31"/>
      <c r="D908" s="30"/>
      <c r="E908" s="31"/>
      <c r="F908" s="30"/>
    </row>
    <row r="909" spans="1:6" ht="14.25" customHeight="1" x14ac:dyDescent="0.25">
      <c r="A909" s="30"/>
      <c r="B909" s="36"/>
      <c r="C909" s="31"/>
      <c r="D909" s="30"/>
      <c r="E909" s="31"/>
      <c r="F909" s="30"/>
    </row>
    <row r="910" spans="1:6" ht="14.25" customHeight="1" x14ac:dyDescent="0.25">
      <c r="A910" s="30"/>
      <c r="B910" s="36"/>
      <c r="C910" s="31"/>
      <c r="D910" s="30"/>
      <c r="E910" s="31"/>
      <c r="F910" s="30"/>
    </row>
    <row r="911" spans="1:6" ht="14.25" customHeight="1" x14ac:dyDescent="0.25">
      <c r="A911" s="30"/>
      <c r="B911" s="36"/>
      <c r="C911" s="31"/>
      <c r="D911" s="30"/>
      <c r="E911" s="31"/>
      <c r="F911" s="30"/>
    </row>
    <row r="912" spans="1:6" ht="14.25" customHeight="1" x14ac:dyDescent="0.25">
      <c r="A912" s="30"/>
      <c r="B912" s="36"/>
      <c r="C912" s="31"/>
      <c r="D912" s="30"/>
      <c r="E912" s="31"/>
      <c r="F912" s="30"/>
    </row>
    <row r="913" spans="1:6" ht="14.25" customHeight="1" x14ac:dyDescent="0.25">
      <c r="A913" s="30"/>
      <c r="B913" s="36"/>
      <c r="C913" s="31"/>
      <c r="D913" s="30"/>
      <c r="E913" s="31"/>
      <c r="F913" s="30"/>
    </row>
    <row r="914" spans="1:6" ht="14.25" customHeight="1" x14ac:dyDescent="0.25">
      <c r="A914" s="30"/>
      <c r="B914" s="36"/>
      <c r="C914" s="31"/>
      <c r="D914" s="30"/>
      <c r="E914" s="31"/>
      <c r="F914" s="30"/>
    </row>
    <row r="915" spans="1:6" ht="14.25" customHeight="1" x14ac:dyDescent="0.25">
      <c r="A915" s="30"/>
      <c r="B915" s="36"/>
      <c r="C915" s="31"/>
      <c r="D915" s="30"/>
      <c r="E915" s="31"/>
      <c r="F915" s="30"/>
    </row>
    <row r="916" spans="1:6" ht="14.25" customHeight="1" x14ac:dyDescent="0.25">
      <c r="A916" s="30"/>
      <c r="B916" s="36"/>
      <c r="C916" s="31"/>
      <c r="D916" s="30"/>
      <c r="E916" s="31"/>
      <c r="F916" s="30"/>
    </row>
    <row r="917" spans="1:6" ht="14.25" customHeight="1" x14ac:dyDescent="0.25">
      <c r="A917" s="30"/>
      <c r="B917" s="36"/>
      <c r="C917" s="31"/>
      <c r="D917" s="30"/>
      <c r="E917" s="31"/>
      <c r="F917" s="30"/>
    </row>
    <row r="918" spans="1:6" ht="14.25" customHeight="1" x14ac:dyDescent="0.25">
      <c r="A918" s="30"/>
      <c r="B918" s="36"/>
      <c r="C918" s="31"/>
      <c r="D918" s="30"/>
      <c r="E918" s="31"/>
      <c r="F918" s="30"/>
    </row>
    <row r="919" spans="1:6" ht="14.25" customHeight="1" x14ac:dyDescent="0.25">
      <c r="A919" s="30"/>
      <c r="B919" s="36"/>
      <c r="C919" s="31"/>
      <c r="D919" s="30"/>
      <c r="E919" s="31"/>
      <c r="F919" s="30"/>
    </row>
    <row r="920" spans="1:6" ht="14.25" customHeight="1" x14ac:dyDescent="0.25">
      <c r="A920" s="30"/>
      <c r="B920" s="36"/>
      <c r="C920" s="31"/>
      <c r="D920" s="30"/>
      <c r="E920" s="31"/>
      <c r="F920" s="30"/>
    </row>
    <row r="921" spans="1:6" ht="14.25" customHeight="1" x14ac:dyDescent="0.25">
      <c r="A921" s="30"/>
      <c r="B921" s="36"/>
      <c r="C921" s="31"/>
      <c r="D921" s="30"/>
      <c r="E921" s="31"/>
      <c r="F921" s="30"/>
    </row>
    <row r="922" spans="1:6" ht="14.25" customHeight="1" x14ac:dyDescent="0.25">
      <c r="A922" s="30"/>
      <c r="B922" s="36"/>
      <c r="C922" s="31"/>
      <c r="D922" s="30"/>
      <c r="E922" s="31"/>
      <c r="F922" s="30"/>
    </row>
    <row r="923" spans="1:6" ht="14.25" customHeight="1" x14ac:dyDescent="0.25">
      <c r="A923" s="30"/>
      <c r="B923" s="36"/>
      <c r="C923" s="31"/>
      <c r="D923" s="30"/>
      <c r="E923" s="31"/>
      <c r="F923" s="30"/>
    </row>
    <row r="924" spans="1:6" ht="14.25" customHeight="1" x14ac:dyDescent="0.25">
      <c r="A924" s="30"/>
      <c r="B924" s="36"/>
      <c r="C924" s="31"/>
      <c r="D924" s="30"/>
      <c r="E924" s="31"/>
      <c r="F924" s="30"/>
    </row>
    <row r="925" spans="1:6" ht="14.25" customHeight="1" x14ac:dyDescent="0.25">
      <c r="A925" s="30"/>
      <c r="B925" s="36"/>
      <c r="C925" s="31"/>
      <c r="D925" s="30"/>
      <c r="E925" s="31"/>
      <c r="F925" s="30"/>
    </row>
    <row r="926" spans="1:6" ht="14.25" customHeight="1" x14ac:dyDescent="0.25">
      <c r="A926" s="30"/>
      <c r="B926" s="36"/>
      <c r="C926" s="31"/>
      <c r="D926" s="30"/>
      <c r="E926" s="31"/>
      <c r="F926" s="30"/>
    </row>
    <row r="927" spans="1:6" ht="14.25" customHeight="1" x14ac:dyDescent="0.25">
      <c r="A927" s="30"/>
      <c r="B927" s="36"/>
      <c r="C927" s="31"/>
      <c r="D927" s="30"/>
      <c r="E927" s="31"/>
      <c r="F927" s="30"/>
    </row>
    <row r="928" spans="1:6" ht="14.25" customHeight="1" x14ac:dyDescent="0.25">
      <c r="A928" s="30"/>
      <c r="B928" s="36"/>
      <c r="C928" s="31"/>
      <c r="D928" s="30"/>
      <c r="E928" s="31"/>
      <c r="F928" s="30"/>
    </row>
    <row r="929" spans="1:6" ht="14.25" customHeight="1" x14ac:dyDescent="0.25">
      <c r="A929" s="30"/>
      <c r="B929" s="36"/>
      <c r="C929" s="31"/>
      <c r="D929" s="30"/>
      <c r="E929" s="31"/>
      <c r="F929" s="30"/>
    </row>
    <row r="930" spans="1:6" ht="14.25" customHeight="1" x14ac:dyDescent="0.25">
      <c r="A930" s="30"/>
      <c r="B930" s="36"/>
      <c r="C930" s="31"/>
      <c r="D930" s="30"/>
      <c r="E930" s="31"/>
      <c r="F930" s="30"/>
    </row>
    <row r="931" spans="1:6" ht="14.25" customHeight="1" x14ac:dyDescent="0.25">
      <c r="A931" s="30"/>
      <c r="B931" s="36"/>
      <c r="C931" s="31"/>
      <c r="D931" s="30"/>
      <c r="E931" s="31"/>
      <c r="F931" s="30"/>
    </row>
    <row r="932" spans="1:6" ht="14.25" customHeight="1" x14ac:dyDescent="0.25">
      <c r="A932" s="30"/>
      <c r="B932" s="36"/>
      <c r="C932" s="31"/>
      <c r="D932" s="30"/>
      <c r="E932" s="31"/>
      <c r="F932" s="30"/>
    </row>
    <row r="933" spans="1:6" ht="14.25" customHeight="1" x14ac:dyDescent="0.25">
      <c r="A933" s="30"/>
      <c r="B933" s="36"/>
      <c r="C933" s="31"/>
      <c r="D933" s="30"/>
      <c r="E933" s="31"/>
      <c r="F933" s="30"/>
    </row>
    <row r="934" spans="1:6" ht="14.25" customHeight="1" x14ac:dyDescent="0.25">
      <c r="A934" s="30"/>
      <c r="B934" s="36"/>
      <c r="C934" s="31"/>
      <c r="D934" s="30"/>
      <c r="E934" s="31"/>
      <c r="F934" s="30"/>
    </row>
    <row r="935" spans="1:6" ht="14.25" customHeight="1" x14ac:dyDescent="0.25">
      <c r="A935" s="30"/>
      <c r="B935" s="36"/>
      <c r="C935" s="31"/>
      <c r="D935" s="30"/>
      <c r="E935" s="31"/>
      <c r="F935" s="30"/>
    </row>
    <row r="936" spans="1:6" ht="14.25" customHeight="1" x14ac:dyDescent="0.25">
      <c r="A936" s="30"/>
      <c r="B936" s="36"/>
      <c r="C936" s="31"/>
      <c r="D936" s="30"/>
      <c r="E936" s="31"/>
      <c r="F936" s="30"/>
    </row>
    <row r="937" spans="1:6" ht="14.25" customHeight="1" x14ac:dyDescent="0.25">
      <c r="A937" s="30"/>
      <c r="B937" s="36"/>
      <c r="C937" s="31"/>
      <c r="D937" s="30"/>
      <c r="E937" s="31"/>
      <c r="F937" s="30"/>
    </row>
    <row r="938" spans="1:6" ht="14.25" customHeight="1" x14ac:dyDescent="0.25">
      <c r="A938" s="30"/>
      <c r="B938" s="36"/>
      <c r="C938" s="31"/>
      <c r="D938" s="30"/>
      <c r="E938" s="31"/>
      <c r="F938" s="30"/>
    </row>
    <row r="939" spans="1:6" ht="14.25" customHeight="1" x14ac:dyDescent="0.25">
      <c r="A939" s="30"/>
      <c r="B939" s="36"/>
      <c r="C939" s="31"/>
      <c r="D939" s="30"/>
      <c r="E939" s="31"/>
      <c r="F939" s="30"/>
    </row>
    <row r="940" spans="1:6" ht="14.25" customHeight="1" x14ac:dyDescent="0.25">
      <c r="A940" s="30"/>
      <c r="B940" s="36"/>
      <c r="C940" s="31"/>
      <c r="D940" s="30"/>
      <c r="E940" s="31"/>
      <c r="F940" s="30"/>
    </row>
    <row r="941" spans="1:6" ht="14.25" customHeight="1" x14ac:dyDescent="0.25">
      <c r="A941" s="30"/>
      <c r="B941" s="36"/>
      <c r="C941" s="31"/>
      <c r="D941" s="30"/>
      <c r="E941" s="31"/>
      <c r="F941" s="30"/>
    </row>
    <row r="942" spans="1:6" ht="14.25" customHeight="1" x14ac:dyDescent="0.25">
      <c r="A942" s="30"/>
      <c r="B942" s="36"/>
      <c r="C942" s="31"/>
      <c r="D942" s="30"/>
      <c r="E942" s="31"/>
      <c r="F942" s="30"/>
    </row>
    <row r="943" spans="1:6" ht="14.25" customHeight="1" x14ac:dyDescent="0.25">
      <c r="A943" s="30"/>
      <c r="B943" s="36"/>
      <c r="C943" s="31"/>
      <c r="D943" s="30"/>
      <c r="E943" s="31"/>
      <c r="F943" s="30"/>
    </row>
    <row r="944" spans="1:6" ht="14.25" customHeight="1" x14ac:dyDescent="0.25">
      <c r="A944" s="30"/>
      <c r="B944" s="36"/>
      <c r="C944" s="31"/>
      <c r="D944" s="30"/>
      <c r="E944" s="31"/>
      <c r="F944" s="30"/>
    </row>
    <row r="945" spans="1:6" ht="14.25" customHeight="1" x14ac:dyDescent="0.25">
      <c r="A945" s="30"/>
      <c r="B945" s="36"/>
      <c r="C945" s="31"/>
      <c r="D945" s="30"/>
      <c r="E945" s="31"/>
      <c r="F945" s="30"/>
    </row>
    <row r="946" spans="1:6" ht="14.25" customHeight="1" x14ac:dyDescent="0.25">
      <c r="A946" s="30"/>
      <c r="B946" s="36"/>
      <c r="C946" s="31"/>
      <c r="D946" s="30"/>
      <c r="E946" s="31"/>
      <c r="F946" s="30"/>
    </row>
    <row r="947" spans="1:6" ht="14.25" customHeight="1" x14ac:dyDescent="0.25">
      <c r="A947" s="30"/>
      <c r="B947" s="36"/>
      <c r="C947" s="31"/>
      <c r="D947" s="30"/>
      <c r="E947" s="31"/>
      <c r="F947" s="30"/>
    </row>
    <row r="948" spans="1:6" ht="14.25" customHeight="1" x14ac:dyDescent="0.25">
      <c r="A948" s="30"/>
      <c r="B948" s="36"/>
      <c r="C948" s="31"/>
      <c r="D948" s="30"/>
      <c r="E948" s="31"/>
      <c r="F948" s="30"/>
    </row>
    <row r="949" spans="1:6" ht="14.25" customHeight="1" x14ac:dyDescent="0.25">
      <c r="A949" s="30"/>
      <c r="B949" s="36"/>
      <c r="C949" s="31"/>
      <c r="D949" s="30"/>
      <c r="E949" s="31"/>
      <c r="F949" s="30"/>
    </row>
    <row r="950" spans="1:6" ht="14.25" customHeight="1" x14ac:dyDescent="0.25">
      <c r="A950" s="30"/>
      <c r="B950" s="36"/>
      <c r="C950" s="31"/>
      <c r="D950" s="30"/>
      <c r="E950" s="31"/>
      <c r="F950" s="30"/>
    </row>
    <row r="951" spans="1:6" ht="14.25" customHeight="1" x14ac:dyDescent="0.25">
      <c r="A951" s="30"/>
      <c r="B951" s="36"/>
      <c r="C951" s="31"/>
      <c r="D951" s="30"/>
      <c r="E951" s="31"/>
      <c r="F951" s="30"/>
    </row>
    <row r="952" spans="1:6" ht="14.25" customHeight="1" x14ac:dyDescent="0.25">
      <c r="A952" s="30"/>
      <c r="B952" s="36"/>
      <c r="C952" s="31"/>
      <c r="D952" s="30"/>
      <c r="E952" s="31"/>
      <c r="F952" s="30"/>
    </row>
    <row r="953" spans="1:6" ht="14.25" customHeight="1" x14ac:dyDescent="0.25">
      <c r="A953" s="30"/>
      <c r="B953" s="36"/>
      <c r="C953" s="31"/>
      <c r="D953" s="30"/>
      <c r="E953" s="31"/>
      <c r="F953" s="30"/>
    </row>
    <row r="954" spans="1:6" ht="14.25" customHeight="1" x14ac:dyDescent="0.25">
      <c r="A954" s="30"/>
      <c r="B954" s="36"/>
      <c r="C954" s="31"/>
      <c r="D954" s="30"/>
      <c r="E954" s="31"/>
      <c r="F954" s="30"/>
    </row>
    <row r="955" spans="1:6" ht="14.25" customHeight="1" x14ac:dyDescent="0.25">
      <c r="A955" s="30"/>
      <c r="B955" s="36"/>
      <c r="C955" s="31"/>
      <c r="D955" s="30"/>
      <c r="E955" s="31"/>
      <c r="F955" s="30"/>
    </row>
    <row r="956" spans="1:6" ht="14.25" customHeight="1" x14ac:dyDescent="0.25">
      <c r="A956" s="30"/>
      <c r="B956" s="36"/>
      <c r="C956" s="31"/>
      <c r="D956" s="30"/>
      <c r="E956" s="31"/>
      <c r="F956" s="30"/>
    </row>
    <row r="957" spans="1:6" ht="14.25" customHeight="1" x14ac:dyDescent="0.25">
      <c r="A957" s="30"/>
      <c r="B957" s="36"/>
      <c r="C957" s="31"/>
      <c r="D957" s="30"/>
      <c r="E957" s="31"/>
      <c r="F957" s="30"/>
    </row>
    <row r="958" spans="1:6" ht="14.25" customHeight="1" x14ac:dyDescent="0.25">
      <c r="A958" s="30"/>
      <c r="B958" s="36"/>
      <c r="C958" s="31"/>
      <c r="D958" s="30"/>
      <c r="E958" s="31"/>
      <c r="F958" s="30"/>
    </row>
    <row r="959" spans="1:6" ht="14.25" customHeight="1" x14ac:dyDescent="0.25">
      <c r="A959" s="30"/>
      <c r="B959" s="36"/>
      <c r="C959" s="31"/>
      <c r="D959" s="30"/>
      <c r="E959" s="31"/>
      <c r="F959" s="30"/>
    </row>
    <row r="960" spans="1:6" ht="14.25" customHeight="1" x14ac:dyDescent="0.25">
      <c r="A960" s="30"/>
      <c r="B960" s="36"/>
      <c r="C960" s="31"/>
      <c r="D960" s="30"/>
      <c r="E960" s="31"/>
      <c r="F960" s="30"/>
    </row>
    <row r="961" spans="1:6" ht="14.25" customHeight="1" x14ac:dyDescent="0.25">
      <c r="A961" s="30"/>
      <c r="B961" s="36"/>
      <c r="C961" s="31"/>
      <c r="D961" s="30"/>
      <c r="E961" s="31"/>
      <c r="F961" s="30"/>
    </row>
    <row r="962" spans="1:6" ht="14.25" customHeight="1" x14ac:dyDescent="0.25">
      <c r="A962" s="30"/>
      <c r="B962" s="36"/>
      <c r="C962" s="31"/>
      <c r="D962" s="30"/>
      <c r="E962" s="31"/>
      <c r="F962" s="30"/>
    </row>
    <row r="963" spans="1:6" ht="14.25" customHeight="1" x14ac:dyDescent="0.25">
      <c r="A963" s="30"/>
      <c r="B963" s="36"/>
      <c r="C963" s="31"/>
      <c r="D963" s="30"/>
      <c r="E963" s="31"/>
      <c r="F963" s="30"/>
    </row>
    <row r="964" spans="1:6" ht="14.25" customHeight="1" x14ac:dyDescent="0.25">
      <c r="A964" s="30"/>
      <c r="B964" s="36"/>
      <c r="C964" s="31"/>
      <c r="D964" s="30"/>
      <c r="E964" s="31"/>
      <c r="F964" s="30"/>
    </row>
    <row r="965" spans="1:6" ht="14.25" customHeight="1" x14ac:dyDescent="0.25">
      <c r="A965" s="30"/>
      <c r="B965" s="36"/>
      <c r="C965" s="31"/>
      <c r="D965" s="30"/>
      <c r="E965" s="31"/>
      <c r="F965" s="30"/>
    </row>
    <row r="966" spans="1:6" ht="14.25" customHeight="1" x14ac:dyDescent="0.25">
      <c r="A966" s="30"/>
      <c r="B966" s="36"/>
      <c r="C966" s="31"/>
      <c r="D966" s="30"/>
      <c r="E966" s="31"/>
      <c r="F966" s="30"/>
    </row>
    <row r="967" spans="1:6" ht="14.25" customHeight="1" x14ac:dyDescent="0.25">
      <c r="A967" s="30"/>
      <c r="B967" s="36"/>
      <c r="C967" s="31"/>
      <c r="D967" s="30"/>
      <c r="E967" s="31"/>
      <c r="F967" s="30"/>
    </row>
    <row r="968" spans="1:6" ht="14.25" customHeight="1" x14ac:dyDescent="0.25">
      <c r="A968" s="30"/>
      <c r="B968" s="36"/>
      <c r="C968" s="31"/>
      <c r="D968" s="30"/>
      <c r="E968" s="31"/>
      <c r="F968" s="30"/>
    </row>
    <row r="969" spans="1:6" ht="14.25" customHeight="1" x14ac:dyDescent="0.25">
      <c r="A969" s="30"/>
      <c r="B969" s="36"/>
      <c r="C969" s="31"/>
      <c r="D969" s="30"/>
      <c r="E969" s="31"/>
      <c r="F969" s="30"/>
    </row>
    <row r="970" spans="1:6" ht="14.25" customHeight="1" x14ac:dyDescent="0.25">
      <c r="A970" s="30"/>
      <c r="B970" s="36"/>
      <c r="C970" s="31"/>
      <c r="D970" s="30"/>
      <c r="E970" s="31"/>
      <c r="F970" s="30"/>
    </row>
    <row r="971" spans="1:6" ht="14.25" customHeight="1" x14ac:dyDescent="0.25">
      <c r="A971" s="30"/>
      <c r="B971" s="36"/>
      <c r="C971" s="31"/>
      <c r="D971" s="30"/>
      <c r="E971" s="31"/>
      <c r="F971" s="30"/>
    </row>
    <row r="972" spans="1:6" ht="14.25" customHeight="1" x14ac:dyDescent="0.25">
      <c r="A972" s="30"/>
      <c r="B972" s="36"/>
      <c r="C972" s="31"/>
      <c r="D972" s="30"/>
      <c r="E972" s="31"/>
      <c r="F972" s="30"/>
    </row>
    <row r="973" spans="1:6" ht="14.25" customHeight="1" x14ac:dyDescent="0.25">
      <c r="A973" s="30"/>
      <c r="B973" s="36"/>
      <c r="C973" s="31"/>
      <c r="D973" s="30"/>
      <c r="E973" s="31"/>
      <c r="F973" s="30"/>
    </row>
    <row r="974" spans="1:6" ht="14.25" customHeight="1" x14ac:dyDescent="0.25">
      <c r="A974" s="30"/>
      <c r="B974" s="36"/>
      <c r="C974" s="31"/>
      <c r="D974" s="30"/>
      <c r="E974" s="31"/>
      <c r="F974" s="30"/>
    </row>
    <row r="975" spans="1:6" ht="14.25" customHeight="1" x14ac:dyDescent="0.25">
      <c r="A975" s="30"/>
      <c r="B975" s="36"/>
      <c r="C975" s="31"/>
      <c r="D975" s="30"/>
      <c r="E975" s="31"/>
      <c r="F975" s="30"/>
    </row>
    <row r="976" spans="1:6" ht="14.25" customHeight="1" x14ac:dyDescent="0.25">
      <c r="A976" s="30"/>
      <c r="B976" s="36"/>
      <c r="C976" s="31"/>
      <c r="D976" s="30"/>
      <c r="E976" s="31"/>
      <c r="F976" s="30"/>
    </row>
    <row r="977" spans="1:6" ht="14.25" customHeight="1" x14ac:dyDescent="0.25">
      <c r="A977" s="30"/>
      <c r="B977" s="36"/>
      <c r="C977" s="31"/>
      <c r="D977" s="30"/>
      <c r="E977" s="31"/>
      <c r="F977" s="30"/>
    </row>
    <row r="978" spans="1:6" ht="14.25" customHeight="1" x14ac:dyDescent="0.25">
      <c r="A978" s="30"/>
      <c r="B978" s="36"/>
      <c r="C978" s="31"/>
      <c r="D978" s="30"/>
      <c r="E978" s="31"/>
      <c r="F978" s="30"/>
    </row>
    <row r="979" spans="1:6" ht="14.25" customHeight="1" x14ac:dyDescent="0.25">
      <c r="A979" s="30"/>
      <c r="B979" s="36"/>
      <c r="C979" s="31"/>
      <c r="D979" s="30"/>
      <c r="E979" s="31"/>
      <c r="F979" s="30"/>
    </row>
    <row r="980" spans="1:6" ht="14.25" customHeight="1" x14ac:dyDescent="0.25">
      <c r="A980" s="30"/>
      <c r="B980" s="36"/>
      <c r="C980" s="31"/>
      <c r="D980" s="30"/>
      <c r="E980" s="31"/>
      <c r="F980" s="30"/>
    </row>
    <row r="981" spans="1:6" ht="14.25" customHeight="1" x14ac:dyDescent="0.25">
      <c r="A981" s="30"/>
      <c r="B981" s="36"/>
      <c r="C981" s="31"/>
      <c r="D981" s="30"/>
      <c r="E981" s="31"/>
      <c r="F981" s="30"/>
    </row>
    <row r="982" spans="1:6" ht="14.25" customHeight="1" x14ac:dyDescent="0.25">
      <c r="A982" s="30"/>
      <c r="B982" s="36"/>
      <c r="C982" s="31"/>
      <c r="D982" s="30"/>
      <c r="E982" s="31"/>
      <c r="F982" s="30"/>
    </row>
    <row r="983" spans="1:6" ht="14.25" customHeight="1" x14ac:dyDescent="0.25">
      <c r="A983" s="30"/>
      <c r="B983" s="36"/>
      <c r="C983" s="31"/>
      <c r="D983" s="30"/>
      <c r="E983" s="31"/>
      <c r="F983" s="30"/>
    </row>
    <row r="984" spans="1:6" ht="14.25" customHeight="1" x14ac:dyDescent="0.25">
      <c r="A984" s="30"/>
      <c r="B984" s="36"/>
      <c r="C984" s="31"/>
      <c r="D984" s="30"/>
      <c r="E984" s="31"/>
      <c r="F984" s="30"/>
    </row>
    <row r="985" spans="1:6" ht="14.25" customHeight="1" x14ac:dyDescent="0.25">
      <c r="A985" s="30"/>
      <c r="B985" s="36"/>
      <c r="C985" s="31"/>
      <c r="D985" s="30"/>
      <c r="E985" s="31"/>
      <c r="F985" s="30"/>
    </row>
    <row r="986" spans="1:6" ht="14.25" customHeight="1" x14ac:dyDescent="0.25">
      <c r="A986" s="30"/>
      <c r="B986" s="36"/>
      <c r="C986" s="31"/>
      <c r="D986" s="30"/>
      <c r="E986" s="31"/>
      <c r="F986" s="30"/>
    </row>
    <row r="987" spans="1:6" ht="14.25" customHeight="1" x14ac:dyDescent="0.25">
      <c r="A987" s="30"/>
      <c r="B987" s="36"/>
      <c r="C987" s="31"/>
      <c r="D987" s="30"/>
      <c r="E987" s="31"/>
      <c r="F987" s="30"/>
    </row>
    <row r="988" spans="1:6" ht="14.25" customHeight="1" x14ac:dyDescent="0.25">
      <c r="A988" s="30"/>
      <c r="B988" s="36"/>
      <c r="C988" s="31"/>
      <c r="D988" s="30"/>
      <c r="E988" s="31"/>
      <c r="F988" s="30"/>
    </row>
    <row r="989" spans="1:6" ht="14.25" customHeight="1" x14ac:dyDescent="0.25">
      <c r="A989" s="30"/>
      <c r="B989" s="36"/>
      <c r="C989" s="31"/>
      <c r="D989" s="30"/>
      <c r="E989" s="31"/>
      <c r="F989" s="30"/>
    </row>
    <row r="990" spans="1:6" ht="14.25" customHeight="1" x14ac:dyDescent="0.25">
      <c r="A990" s="30"/>
      <c r="B990" s="36"/>
      <c r="C990" s="31"/>
      <c r="D990" s="30"/>
      <c r="E990" s="31"/>
      <c r="F990" s="30"/>
    </row>
    <row r="991" spans="1:6" ht="14.25" customHeight="1" x14ac:dyDescent="0.25">
      <c r="A991" s="30"/>
      <c r="B991" s="36"/>
      <c r="C991" s="31"/>
      <c r="D991" s="30"/>
      <c r="E991" s="31"/>
      <c r="F991" s="30"/>
    </row>
    <row r="992" spans="1:6" ht="14.25" customHeight="1" x14ac:dyDescent="0.25">
      <c r="A992" s="30"/>
      <c r="B992" s="36"/>
      <c r="C992" s="31"/>
      <c r="D992" s="30"/>
      <c r="E992" s="31"/>
      <c r="F992" s="30"/>
    </row>
    <row r="993" spans="1:6" ht="14.25" customHeight="1" x14ac:dyDescent="0.25">
      <c r="A993" s="30"/>
      <c r="B993" s="36"/>
      <c r="C993" s="31"/>
      <c r="D993" s="30"/>
      <c r="E993" s="31"/>
      <c r="F993" s="30"/>
    </row>
    <row r="994" spans="1:6" ht="14.25" customHeight="1" x14ac:dyDescent="0.25">
      <c r="A994" s="30"/>
      <c r="B994" s="36"/>
      <c r="C994" s="31"/>
      <c r="D994" s="30"/>
      <c r="E994" s="31"/>
      <c r="F994" s="30"/>
    </row>
    <row r="995" spans="1:6" ht="14.25" customHeight="1" x14ac:dyDescent="0.25">
      <c r="A995" s="30"/>
      <c r="B995" s="36"/>
      <c r="C995" s="31"/>
      <c r="D995" s="30"/>
      <c r="E995" s="31"/>
      <c r="F995" s="30"/>
    </row>
    <row r="996" spans="1:6" ht="14.25" customHeight="1" x14ac:dyDescent="0.25">
      <c r="A996" s="30"/>
      <c r="B996" s="36"/>
      <c r="C996" s="31"/>
      <c r="D996" s="30"/>
      <c r="E996" s="31"/>
      <c r="F996" s="30"/>
    </row>
    <row r="997" spans="1:6" ht="14.25" customHeight="1" x14ac:dyDescent="0.25">
      <c r="A997" s="30"/>
      <c r="B997" s="36"/>
      <c r="C997" s="31"/>
      <c r="D997" s="30"/>
      <c r="E997" s="31"/>
      <c r="F997" s="30"/>
    </row>
    <row r="998" spans="1:6" ht="14.25" customHeight="1" x14ac:dyDescent="0.25">
      <c r="A998" s="30"/>
      <c r="B998" s="36"/>
      <c r="C998" s="31"/>
      <c r="D998" s="30"/>
      <c r="E998" s="31"/>
      <c r="F998" s="30"/>
    </row>
    <row r="999" spans="1:6" ht="14.25" customHeight="1" x14ac:dyDescent="0.25">
      <c r="A999" s="30"/>
      <c r="B999" s="36"/>
      <c r="C999" s="31"/>
      <c r="D999" s="30"/>
      <c r="E999" s="31"/>
      <c r="F999" s="30"/>
    </row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BeArchived xmlns="48b0ec71-3dc6-42dc-8aaf-964cfe9da525" xsi:nil="true"/>
    <TaxCatchAll xmlns="48b0ec71-3dc6-42dc-8aaf-964cfe9da525" xsi:nil="true"/>
    <p5e7a70900b24fdf9bcfb9b5fc846c60 xmlns="48b0ec71-3dc6-42dc-8aaf-964cfe9da525">
      <Terms xmlns="http://schemas.microsoft.com/office/infopath/2007/PartnerControls"/>
    </p5e7a70900b24fdf9bcfb9b5fc846c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8E7798BE010479F36A59EC94FCD4E" ma:contentTypeVersion="4" ma:contentTypeDescription="Create a new document." ma:contentTypeScope="" ma:versionID="d4bc25cba276ffa9bfa6b95a5fae4b52">
  <xsd:schema xmlns:xsd="http://www.w3.org/2001/XMLSchema" xmlns:xs="http://www.w3.org/2001/XMLSchema" xmlns:p="http://schemas.microsoft.com/office/2006/metadata/properties" xmlns:ns2="48b0ec71-3dc6-42dc-8aaf-964cfe9da525" xmlns:ns3="84826e39-3495-40bc-b4c1-c14a0fb005ce" targetNamespace="http://schemas.microsoft.com/office/2006/metadata/properties" ma:root="true" ma:fieldsID="938363a767e94f99f52b00200efb0651" ns2:_="" ns3:_="">
    <xsd:import namespace="48b0ec71-3dc6-42dc-8aaf-964cfe9da525"/>
    <xsd:import namespace="84826e39-3495-40bc-b4c1-c14a0fb005ce"/>
    <xsd:element name="properties">
      <xsd:complexType>
        <xsd:sequence>
          <xsd:element name="documentManagement">
            <xsd:complexType>
              <xsd:all>
                <xsd:element ref="ns2:p5e7a70900b24fdf9bcfb9b5fc846c60" minOccurs="0"/>
                <xsd:element ref="ns2:TaxCatchAll" minOccurs="0"/>
                <xsd:element ref="ns2:TaxCatchAllLabel" minOccurs="0"/>
                <xsd:element ref="ns2:ToBeArchive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0ec71-3dc6-42dc-8aaf-964cfe9da525" elementFormDefault="qualified">
    <xsd:import namespace="http://schemas.microsoft.com/office/2006/documentManagement/types"/>
    <xsd:import namespace="http://schemas.microsoft.com/office/infopath/2007/PartnerControls"/>
    <xsd:element name="p5e7a70900b24fdf9bcfb9b5fc846c60" ma:index="8" nillable="true" ma:taxonomy="true" ma:internalName="p5e7a70900b24fdf9bcfb9b5fc846c60" ma:taxonomyFieldName="ArchiveCode" ma:displayName="Archive code" ma:default="" ma:fieldId="{95e7a709-00b2-4fdf-9bcf-b9b5fc846c60}" ma:sspId="8710b318-ea48-4423-a308-0e87359dff93" ma:termSetId="eca26591-3e39-4461-87f0-273b620e32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1865c26-e82a-45c7-8df1-843404f7c705}" ma:internalName="TaxCatchAll" ma:showField="CatchAllData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1865c26-e82a-45c7-8df1-843404f7c705}" ma:internalName="TaxCatchAllLabel" ma:readOnly="true" ma:showField="CatchAllDataLabel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BeArchived" ma:index="12" nillable="true" ma:displayName="To be archived" ma:internalName="ToBeArchived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26e39-3495-40bc-b4c1-c14a0fb005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840E62-7A2F-4F21-AC0A-DA744B90BE7E}">
  <ds:schemaRefs>
    <ds:schemaRef ds:uri="http://schemas.microsoft.com/office/2006/metadata/properties"/>
    <ds:schemaRef ds:uri="http://schemas.microsoft.com/office/infopath/2007/PartnerControls"/>
    <ds:schemaRef ds:uri="48b0ec71-3dc6-42dc-8aaf-964cfe9da525"/>
  </ds:schemaRefs>
</ds:datastoreItem>
</file>

<file path=customXml/itemProps2.xml><?xml version="1.0" encoding="utf-8"?>
<ds:datastoreItem xmlns:ds="http://schemas.openxmlformats.org/officeDocument/2006/customXml" ds:itemID="{AE6A98B2-C1A2-43E5-9BEE-63F48C0966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DA5CEF-5180-4BE4-B10C-55DD0FE2B1E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 of Supporting Docs</vt:lpstr>
      <vt:lpstr>Overhead</vt:lpstr>
      <vt:lpstr>Program Salaries and Benefits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Jacobi</dc:creator>
  <cp:lastModifiedBy>Jean-Louis Pont</cp:lastModifiedBy>
  <dcterms:created xsi:type="dcterms:W3CDTF">2022-02-24T13:37:30Z</dcterms:created>
  <dcterms:modified xsi:type="dcterms:W3CDTF">2022-03-21T15:06:58Z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0x01010094C8E7798BE010479F36A59EC94FCD4E</vt:lpwstr>
  </property>
  <property fmtid="{D5CDD505-2E9C-101B-9397-08002B2CF9AE}" pid="3" name="MSIP_Label_a1a96455-2fff-46ed-8ceb-0fbece8e2aa2_Enabled">
    <vt:lpwstr>true</vt:lpwstr>
  </property>
  <property fmtid="{D5CDD505-2E9C-101B-9397-08002B2CF9AE}" pid="4" name="MSIP_Label_a1a96455-2fff-46ed-8ceb-0fbece8e2aa2_SetDate">
    <vt:lpwstr>2022-03-21T15:06:58Z</vt:lpwstr>
  </property>
  <property fmtid="{D5CDD505-2E9C-101B-9397-08002B2CF9AE}" pid="5" name="MSIP_Label_a1a96455-2fff-46ed-8ceb-0fbece8e2aa2_Method">
    <vt:lpwstr>Privileged</vt:lpwstr>
  </property>
  <property fmtid="{D5CDD505-2E9C-101B-9397-08002B2CF9AE}" pid="6" name="MSIP_Label_a1a96455-2fff-46ed-8ceb-0fbece8e2aa2_Name">
    <vt:lpwstr>Restreint - Beperkte verspreiding</vt:lpwstr>
  </property>
  <property fmtid="{D5CDD505-2E9C-101B-9397-08002B2CF9AE}" pid="7" name="MSIP_Label_a1a96455-2fff-46ed-8ceb-0fbece8e2aa2_SiteId">
    <vt:lpwstr>80153b30-e434-429b-b41c-0d47f9deec42</vt:lpwstr>
  </property>
  <property fmtid="{D5CDD505-2E9C-101B-9397-08002B2CF9AE}" pid="8" name="MSIP_Label_a1a96455-2fff-46ed-8ceb-0fbece8e2aa2_ActionId">
    <vt:lpwstr>43102563-e258-4d94-961c-a180eab4191f</vt:lpwstr>
  </property>
  <property fmtid="{D5CDD505-2E9C-101B-9397-08002B2CF9AE}" pid="9" name="MSIP_Label_a1a96455-2fff-46ed-8ceb-0fbece8e2aa2_ContentBits">
    <vt:lpwstr>1</vt:lpwstr>
  </property>
  <property fmtid="{D5CDD505-2E9C-101B-9397-08002B2CF9AE}" pid="10" name="ArchiveCode">
    <vt:lpwstr/>
  </property>
</Properties>
</file>